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ESA DINERO\PAGINA IRC\ARCHIVOS PARA CARGUE\"/>
    </mc:Choice>
  </mc:AlternateContent>
  <xr:revisionPtr revIDLastSave="0" documentId="13_ncr:1_{0B999210-8AB1-4354-B9E0-01EEB0747818}" xr6:coauthVersionLast="47" xr6:coauthVersionMax="47" xr10:uidLastSave="{00000000-0000-0000-0000-000000000000}"/>
  <bookViews>
    <workbookView xWindow="-108" yWindow="-108" windowWidth="23256" windowHeight="12456" firstSheet="6" activeTab="9" xr2:uid="{00000000-000D-0000-FFFF-FFFF00000000}"/>
  </bookViews>
  <sheets>
    <sheet name="SIMULTÁNEAS 2017" sheetId="1" r:id="rId1"/>
    <sheet name="SIMULTÁNEAS 2018" sheetId="2" r:id="rId2"/>
    <sheet name="SIMULTÁNEAS 2019" sheetId="3" r:id="rId3"/>
    <sheet name="SIMULTÁNEAS 2020" sheetId="4" r:id="rId4"/>
    <sheet name="SIMULTÁNEAS 2021" sheetId="5" r:id="rId5"/>
    <sheet name="Gráfico1" sheetId="7" state="hidden" r:id="rId6"/>
    <sheet name="SIMULTÁNEAS 2022" sheetId="6" r:id="rId7"/>
    <sheet name="SIMULTÁNEAS 2023" sheetId="8" r:id="rId8"/>
    <sheet name="SIMULTÁNEAS 2024" sheetId="9" r:id="rId9"/>
    <sheet name="SIMULTÁNEAS 202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0" l="1"/>
  <c r="H39" i="10"/>
  <c r="H38" i="10"/>
  <c r="H37" i="10"/>
  <c r="H36" i="10"/>
  <c r="H35" i="10"/>
  <c r="H34" i="10"/>
  <c r="H33" i="10"/>
  <c r="H32" i="10"/>
  <c r="H31" i="10"/>
  <c r="H30" i="10"/>
  <c r="H29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40" i="9"/>
  <c r="H39" i="9"/>
  <c r="H38" i="9"/>
  <c r="H37" i="9"/>
  <c r="H36" i="9"/>
  <c r="H35" i="9"/>
  <c r="H34" i="9"/>
  <c r="H33" i="9"/>
  <c r="H32" i="9"/>
  <c r="H31" i="9"/>
  <c r="H30" i="9"/>
  <c r="H29" i="9"/>
  <c r="H23" i="9"/>
  <c r="H22" i="9"/>
  <c r="H21" i="9"/>
  <c r="H20" i="9"/>
  <c r="H19" i="9"/>
  <c r="H18" i="9"/>
  <c r="H17" i="9"/>
  <c r="H16" i="9"/>
  <c r="H15" i="9"/>
  <c r="H14" i="9"/>
  <c r="H13" i="9"/>
  <c r="H12" i="9"/>
  <c r="H37" i="8"/>
  <c r="H15" i="8"/>
  <c r="H30" i="8" l="1"/>
  <c r="H29" i="8" l="1"/>
  <c r="H31" i="8"/>
  <c r="H32" i="8"/>
  <c r="H33" i="8"/>
  <c r="H34" i="8"/>
  <c r="H35" i="8"/>
  <c r="H36" i="8"/>
  <c r="H38" i="8"/>
  <c r="H39" i="8"/>
  <c r="H40" i="8"/>
  <c r="H23" i="8"/>
  <c r="H22" i="8"/>
  <c r="H21" i="8"/>
  <c r="H20" i="8"/>
  <c r="H19" i="8"/>
  <c r="H18" i="8"/>
  <c r="H17" i="8"/>
  <c r="H16" i="8"/>
  <c r="H14" i="8"/>
  <c r="H13" i="8"/>
  <c r="H12" i="8"/>
  <c r="H39" i="6"/>
  <c r="H13" i="6" l="1"/>
  <c r="H12" i="6" l="1"/>
  <c r="H14" i="6" l="1"/>
  <c r="H15" i="6"/>
  <c r="H16" i="6"/>
  <c r="H17" i="6"/>
  <c r="H18" i="6"/>
  <c r="H19" i="6"/>
  <c r="H20" i="6"/>
  <c r="H21" i="6"/>
  <c r="H22" i="6"/>
  <c r="H23" i="6"/>
  <c r="H40" i="6"/>
  <c r="H38" i="6"/>
  <c r="H37" i="6"/>
  <c r="H36" i="6"/>
  <c r="H35" i="6"/>
  <c r="H34" i="6"/>
  <c r="H33" i="6"/>
  <c r="H32" i="6"/>
  <c r="H31" i="6"/>
  <c r="H30" i="6"/>
  <c r="H29" i="6"/>
  <c r="H23" i="5" l="1"/>
  <c r="H40" i="5"/>
  <c r="H22" i="5" l="1"/>
  <c r="H39" i="5"/>
  <c r="H21" i="5" l="1"/>
  <c r="H38" i="5"/>
  <c r="H20" i="5" l="1"/>
  <c r="H37" i="5"/>
  <c r="H36" i="5" l="1"/>
  <c r="H19" i="5"/>
  <c r="H18" i="5"/>
  <c r="H35" i="5" l="1"/>
  <c r="H34" i="5" l="1"/>
  <c r="H17" i="5"/>
  <c r="H12" i="5"/>
  <c r="H33" i="5" l="1"/>
  <c r="H16" i="5"/>
  <c r="H15" i="5"/>
  <c r="H14" i="5" l="1"/>
  <c r="H32" i="5"/>
  <c r="H31" i="5"/>
  <c r="H29" i="5" l="1"/>
  <c r="H13" i="5" l="1"/>
  <c r="H30" i="5"/>
  <c r="H29" i="4" l="1"/>
  <c r="H40" i="4" l="1"/>
  <c r="H23" i="4"/>
  <c r="H22" i="4" l="1"/>
  <c r="H39" i="4"/>
  <c r="H38" i="4" l="1"/>
  <c r="H21" i="4"/>
  <c r="H37" i="4" l="1"/>
  <c r="H20" i="4"/>
  <c r="H36" i="4" l="1"/>
  <c r="H19" i="4"/>
  <c r="H35" i="4" l="1"/>
  <c r="H18" i="4"/>
  <c r="G17" i="4" l="1"/>
  <c r="H17" i="4" s="1"/>
  <c r="H34" i="4"/>
  <c r="H16" i="4" l="1"/>
  <c r="H33" i="4"/>
  <c r="H32" i="4" l="1"/>
  <c r="H15" i="4"/>
  <c r="H31" i="4" l="1"/>
  <c r="H14" i="4"/>
  <c r="H30" i="4" l="1"/>
  <c r="H13" i="4"/>
  <c r="H12" i="4" l="1"/>
  <c r="H12" i="3"/>
  <c r="H13" i="3"/>
  <c r="H14" i="3"/>
  <c r="H15" i="3"/>
  <c r="H16" i="3"/>
  <c r="H17" i="3"/>
  <c r="H18" i="3"/>
  <c r="H19" i="3"/>
  <c r="H20" i="3"/>
  <c r="H21" i="3"/>
  <c r="H22" i="3"/>
  <c r="H23" i="3"/>
  <c r="H29" i="3"/>
  <c r="H30" i="3"/>
  <c r="H31" i="3"/>
  <c r="H32" i="3"/>
  <c r="H33" i="3"/>
  <c r="H34" i="3"/>
  <c r="H35" i="3"/>
  <c r="H36" i="3"/>
  <c r="H37" i="3"/>
  <c r="H38" i="3"/>
  <c r="H39" i="3"/>
  <c r="H40" i="3"/>
  <c r="H18" i="2" l="1"/>
  <c r="H34" i="2" l="1"/>
  <c r="H16" i="2" l="1"/>
  <c r="H17" i="2"/>
  <c r="H19" i="2"/>
  <c r="H32" i="2" l="1"/>
  <c r="H15" i="2" l="1"/>
  <c r="H30" i="2" l="1"/>
  <c r="H14" i="2" l="1"/>
  <c r="H13" i="2"/>
  <c r="H12" i="2"/>
  <c r="H35" i="2"/>
  <c r="H33" i="2"/>
  <c r="H31" i="2"/>
  <c r="H29" i="2"/>
  <c r="H40" i="2"/>
  <c r="H39" i="2"/>
  <c r="H38" i="2"/>
  <c r="H37" i="2"/>
  <c r="H36" i="2"/>
  <c r="H23" i="2"/>
  <c r="H22" i="2"/>
  <c r="H21" i="2"/>
  <c r="H20" i="2"/>
  <c r="H26" i="1" l="1"/>
  <c r="H16" i="1"/>
  <c r="H25" i="1"/>
  <c r="H15" i="1"/>
  <c r="H24" i="1"/>
  <c r="H14" i="1"/>
  <c r="H23" i="1"/>
  <c r="H22" i="1"/>
  <c r="H13" i="1"/>
  <c r="H12" i="1"/>
</calcChain>
</file>

<file path=xl/sharedStrings.xml><?xml version="1.0" encoding="utf-8"?>
<sst xmlns="http://schemas.openxmlformats.org/spreadsheetml/2006/main" count="382" uniqueCount="41">
  <si>
    <t>Saldo Simultáneas Activas 2017</t>
  </si>
  <si>
    <t>Semana 1</t>
  </si>
  <si>
    <t>Semana 2</t>
  </si>
  <si>
    <t>Semana 3</t>
  </si>
  <si>
    <t>Semana 4</t>
  </si>
  <si>
    <t>TOTAL MES</t>
  </si>
  <si>
    <t>Agosto</t>
  </si>
  <si>
    <t>Septiembre</t>
  </si>
  <si>
    <t>Octubre</t>
  </si>
  <si>
    <t>Noviembre</t>
  </si>
  <si>
    <t>Diciembre</t>
  </si>
  <si>
    <t>Saldo Simultáneas Pasivas 2017</t>
  </si>
  <si>
    <t>Subdirección de Tesorería</t>
  </si>
  <si>
    <t>Dirección General de Crédito Público y Tesoro Nacional</t>
  </si>
  <si>
    <t>Ministerio de Hacienda y Crédito Público</t>
  </si>
  <si>
    <t>Cifras en Millones de pesos                             </t>
  </si>
  <si>
    <t>SIMULTÁNEAS</t>
  </si>
  <si>
    <t>Semana 5</t>
  </si>
  <si>
    <t>Saldo Simultáneas Activas 2018</t>
  </si>
  <si>
    <t>Saldo Simultáneas Pasivas 2018</t>
  </si>
  <si>
    <t>Enero</t>
  </si>
  <si>
    <t>Febrero</t>
  </si>
  <si>
    <t>Marzo</t>
  </si>
  <si>
    <t>Abril</t>
  </si>
  <si>
    <t>Mayo</t>
  </si>
  <si>
    <t>Junio</t>
  </si>
  <si>
    <t>Julio</t>
  </si>
  <si>
    <t>Saldo Simultáneas Activas 2019</t>
  </si>
  <si>
    <t>Saldo Simultáneas Pasivas 2019</t>
  </si>
  <si>
    <t>Saldo Simultáneas Activas 2020</t>
  </si>
  <si>
    <t>Saldo Simultáneas Pasivas 2020</t>
  </si>
  <si>
    <t>Saldo Simultáneas Pasivas 2021</t>
  </si>
  <si>
    <t>Saldo Simultáneas Activas 2021</t>
  </si>
  <si>
    <t>Saldo Simultáneas Activas 2022</t>
  </si>
  <si>
    <t>Saldo Simultáneas Pasivas 2022</t>
  </si>
  <si>
    <t>Saldo Simultáneas Activas 2023</t>
  </si>
  <si>
    <t>Saldo Simultáneas Pasivas 2023</t>
  </si>
  <si>
    <t>Saldo Simultáneas Activas 2024</t>
  </si>
  <si>
    <t>Saldo Simultáneas Pasivas 2024</t>
  </si>
  <si>
    <t>Saldo Simultáneas Activas 2025</t>
  </si>
  <si>
    <t>Saldo Simultáneas Pasivas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</si>
</sst>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8" tint="-0.249977111117893"/>
      <name val="Arial Narrow"/>
      <family val="2"/>
    </font>
    <font>
      <sz val="18"/>
      <name val="Arial Narrow"/>
      <family val="2"/>
    </font>
    <font>
      <b/>
      <sz val="18"/>
      <color theme="0"/>
      <name val="Arial Narrow"/>
      <family val="2"/>
    </font>
    <font>
      <sz val="18"/>
      <color theme="1"/>
      <name val="Arial Narrow"/>
      <family val="2"/>
    </font>
    <font>
      <sz val="18"/>
      <color rgb="FF000000"/>
      <name val="Arial Narrow"/>
      <family val="2"/>
    </font>
    <font>
      <sz val="14"/>
      <color rgb="FF000000"/>
      <name val="Arial Narrow"/>
      <family val="2"/>
    </font>
    <font>
      <b/>
      <sz val="18"/>
      <color rgb="FFCC9900"/>
      <name val="Arial Narrow"/>
      <family val="2"/>
    </font>
    <font>
      <b/>
      <sz val="18"/>
      <color theme="0" tint="-0.499984740745262"/>
      <name val="Arial Narrow"/>
      <family val="2"/>
    </font>
    <font>
      <sz val="18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indexed="64"/>
      </patternFill>
    </fill>
  </fills>
  <borders count="5">
    <border>
      <left/>
      <right/>
      <top/>
      <bottom/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5" fillId="2" borderId="0" xfId="0" applyFont="1" applyFill="1"/>
    <xf numFmtId="165" fontId="6" fillId="2" borderId="4" xfId="1" applyNumberFormat="1" applyFont="1" applyFill="1" applyBorder="1" applyAlignment="1">
      <alignment vertical="center" wrapText="1"/>
    </xf>
    <xf numFmtId="41" fontId="5" fillId="2" borderId="0" xfId="2" applyFont="1" applyFill="1"/>
    <xf numFmtId="165" fontId="5" fillId="2" borderId="0" xfId="0" applyNumberFormat="1" applyFont="1" applyFill="1"/>
    <xf numFmtId="41" fontId="6" fillId="2" borderId="4" xfId="1" applyNumberFormat="1" applyFont="1" applyFill="1" applyBorder="1" applyAlignment="1">
      <alignment vertical="center" wrapText="1"/>
    </xf>
    <xf numFmtId="165" fontId="6" fillId="0" borderId="4" xfId="1" applyNumberFormat="1" applyFont="1" applyFill="1" applyBorder="1" applyAlignment="1">
      <alignment vertical="center" wrapText="1"/>
    </xf>
    <xf numFmtId="166" fontId="5" fillId="2" borderId="0" xfId="0" applyNumberFormat="1" applyFont="1" applyFill="1"/>
    <xf numFmtId="43" fontId="5" fillId="2" borderId="0" xfId="0" applyNumberFormat="1" applyFont="1" applyFill="1"/>
    <xf numFmtId="43" fontId="0" fillId="0" borderId="0" xfId="2" applyNumberFormat="1" applyFont="1"/>
    <xf numFmtId="165" fontId="5" fillId="2" borderId="0" xfId="1" applyNumberFormat="1" applyFont="1" applyFill="1"/>
    <xf numFmtId="164" fontId="6" fillId="2" borderId="4" xfId="1" applyFont="1" applyFill="1" applyBorder="1" applyAlignment="1">
      <alignment vertical="center" wrapText="1"/>
    </xf>
    <xf numFmtId="2" fontId="5" fillId="2" borderId="0" xfId="0" applyNumberFormat="1" applyFont="1" applyFill="1"/>
    <xf numFmtId="164" fontId="5" fillId="2" borderId="0" xfId="1" applyFont="1" applyFill="1"/>
    <xf numFmtId="0" fontId="8" fillId="2" borderId="0" xfId="0" applyFont="1" applyFill="1" applyAlignment="1" applyProtection="1">
      <alignment vertical="center"/>
      <protection hidden="1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/>
    </xf>
    <xf numFmtId="0" fontId="10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05789441417152"/>
          <c:y val="5.1905922413199169E-2"/>
          <c:w val="0.86154353656329707"/>
          <c:h val="0.78839666167264355"/>
        </c:manualLayout>
      </c:layout>
      <c:barChart>
        <c:barDir val="col"/>
        <c:grouping val="clustered"/>
        <c:varyColors val="0"/>
        <c:ser>
          <c:idx val="5"/>
          <c:order val="0"/>
          <c:tx>
            <c:v>ACTIVAS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'SIMULTÁNEAS 2022'!$B$29:$B$35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'SIMULTÁNEAS 2022'!$H$12:$H$18</c:f>
              <c:numCache>
                <c:formatCode>_(* #,##0_);_(* \(#,##0\);_(* "-"??_);_(@_)</c:formatCode>
                <c:ptCount val="7"/>
                <c:pt idx="0">
                  <c:v>5724470.1077779997</c:v>
                </c:pt>
                <c:pt idx="1">
                  <c:v>2566938.3575300002</c:v>
                </c:pt>
                <c:pt idx="2">
                  <c:v>3200509</c:v>
                </c:pt>
                <c:pt idx="3">
                  <c:v>2104089.77</c:v>
                </c:pt>
                <c:pt idx="4">
                  <c:v>4407965.3380140001</c:v>
                </c:pt>
                <c:pt idx="5" formatCode="_(* #,##0.00_);_(* \(#,##0.00\);_(* &quot;-&quot;??_);_(@_)">
                  <c:v>0</c:v>
                </c:pt>
                <c:pt idx="6">
                  <c:v>667865.44448599999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A-49C6-9383-1CBAFE90EC61}"/>
            </c:ext>
          </c:extLst>
        </c:ser>
        <c:ser>
          <c:idx val="0"/>
          <c:order val="1"/>
          <c:tx>
            <c:v>PASIVAS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'SIMULTÁNEAS 2022'!$B$29:$B$35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'SIMULTÁNEAS 2022'!$H$29:$H$35</c:f>
              <c:numCache>
                <c:formatCode>_(* #,##0_);_(* \(#,##0\);_(* "-"_);_(@_)</c:formatCode>
                <c:ptCount val="7"/>
                <c:pt idx="0">
                  <c:v>61363.484114999999</c:v>
                </c:pt>
                <c:pt idx="1">
                  <c:v>87634.663710000008</c:v>
                </c:pt>
                <c:pt idx="2" formatCode="_(* #,##0.00_);_(* \(#,##0.00\);_(* &quot;-&quot;??_);_(@_)">
                  <c:v>0</c:v>
                </c:pt>
                <c:pt idx="3" formatCode="_(* #,##0.00_);_(* \(#,##0.00\);_(* &quot;-&quot;??_);_(@_)">
                  <c:v>0</c:v>
                </c:pt>
                <c:pt idx="4" formatCode="_(* #,##0.00_);_(* \(#,##0.00\);_(* &quot;-&quot;??_);_(@_)">
                  <c:v>0</c:v>
                </c:pt>
                <c:pt idx="5" formatCode="_(* #,##0.00_);_(* \(#,##0.00\);_(* &quot;-&quot;??_);_(@_)">
                  <c:v>0</c:v>
                </c:pt>
                <c:pt idx="6" formatCode="_(* #,##0_);_(* \(#,##0\);_(* &quot;-&quot;??_);_(@_)">
                  <c:v>507672.79017499997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A-49C6-9383-1CBAFE90E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10079"/>
        <c:axId val="75828159"/>
      </c:barChart>
      <c:catAx>
        <c:axId val="757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828159"/>
        <c:crosses val="autoZero"/>
        <c:auto val="1"/>
        <c:lblAlgn val="ctr"/>
        <c:lblOffset val="100"/>
        <c:noMultiLvlLbl val="0"/>
      </c:catAx>
      <c:valAx>
        <c:axId val="75828159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7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E53CBB8-E3B3-4978-A596-BB9257E849F6}">
  <sheetPr>
    <tabColor rgb="FFFF0000"/>
  </sheetPr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1321594</xdr:colOff>
      <xdr:row>0</xdr:row>
      <xdr:rowOff>23813</xdr:rowOff>
    </xdr:from>
    <xdr:to>
      <xdr:col>7</xdr:col>
      <xdr:colOff>104776</xdr:colOff>
      <xdr:row>5</xdr:row>
      <xdr:rowOff>210738</xdr:rowOff>
    </xdr:to>
    <xdr:pic>
      <xdr:nvPicPr>
        <xdr:cNvPr id="2" name="2 Imagen" descr="Ministerio de Hacienda y Crédito Públ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23813"/>
          <a:ext cx="4402932" cy="1437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1217084</xdr:colOff>
      <xdr:row>0</xdr:row>
      <xdr:rowOff>201090</xdr:rowOff>
    </xdr:from>
    <xdr:to>
      <xdr:col>8</xdr:col>
      <xdr:colOff>923929</xdr:colOff>
      <xdr:row>6</xdr:row>
      <xdr:rowOff>201312</xdr:rowOff>
    </xdr:to>
    <xdr:pic>
      <xdr:nvPicPr>
        <xdr:cNvPr id="2" name="Imagen 1" descr="Imagen que contiene Rectángulo&#10;&#10;Descripción generada automáticamente">
          <a:extLst>
            <a:ext uri="{FF2B5EF4-FFF2-40B4-BE49-F238E27FC236}">
              <a16:creationId xmlns:a16="http://schemas.microsoft.com/office/drawing/2014/main" id="{DA176724-19DC-4BB1-82F2-F141FF41AD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5871" b="91008"/>
        <a:stretch/>
      </xdr:blipFill>
      <xdr:spPr bwMode="auto">
        <a:xfrm>
          <a:off x="9827684" y="201090"/>
          <a:ext cx="2240495" cy="14861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1513420</xdr:colOff>
      <xdr:row>1</xdr:row>
      <xdr:rowOff>141891</xdr:rowOff>
    </xdr:from>
    <xdr:to>
      <xdr:col>6</xdr:col>
      <xdr:colOff>1313742</xdr:colOff>
      <xdr:row>6</xdr:row>
      <xdr:rowOff>169010</xdr:rowOff>
    </xdr:to>
    <xdr:pic>
      <xdr:nvPicPr>
        <xdr:cNvPr id="3" name="Imagen 2" descr="Imagen que contiene Rectángulo&#10;&#10;Descripción generada automáticamente">
          <a:extLst>
            <a:ext uri="{FF2B5EF4-FFF2-40B4-BE49-F238E27FC236}">
              <a16:creationId xmlns:a16="http://schemas.microsoft.com/office/drawing/2014/main" id="{CDC7061E-9622-4975-8FE8-CB4E1417C2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37" t="3596" r="12492" b="92382"/>
        <a:stretch/>
      </xdr:blipFill>
      <xdr:spPr bwMode="auto">
        <a:xfrm>
          <a:off x="6704545" y="389541"/>
          <a:ext cx="3219797" cy="12653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1321594</xdr:colOff>
      <xdr:row>0</xdr:row>
      <xdr:rowOff>23813</xdr:rowOff>
    </xdr:from>
    <xdr:to>
      <xdr:col>7</xdr:col>
      <xdr:colOff>104776</xdr:colOff>
      <xdr:row>5</xdr:row>
      <xdr:rowOff>210738</xdr:rowOff>
    </xdr:to>
    <xdr:pic>
      <xdr:nvPicPr>
        <xdr:cNvPr id="2" name="2 Imagen" descr="Ministerio de Hacienda y Crédito Públ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969" y="23813"/>
          <a:ext cx="4383882" cy="142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1321594</xdr:colOff>
      <xdr:row>0</xdr:row>
      <xdr:rowOff>23813</xdr:rowOff>
    </xdr:from>
    <xdr:to>
      <xdr:col>7</xdr:col>
      <xdr:colOff>104776</xdr:colOff>
      <xdr:row>5</xdr:row>
      <xdr:rowOff>210738</xdr:rowOff>
    </xdr:to>
    <xdr:pic>
      <xdr:nvPicPr>
        <xdr:cNvPr id="2" name="2 Imagen" descr="Ministerio de Hacienda y Crédito Públ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969" y="23813"/>
          <a:ext cx="4383882" cy="142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700087</xdr:colOff>
      <xdr:row>0</xdr:row>
      <xdr:rowOff>0</xdr:rowOff>
    </xdr:from>
    <xdr:to>
      <xdr:col>8</xdr:col>
      <xdr:colOff>1614488</xdr:colOff>
      <xdr:row>5</xdr:row>
      <xdr:rowOff>186925</xdr:rowOff>
    </xdr:to>
    <xdr:pic>
      <xdr:nvPicPr>
        <xdr:cNvPr id="2" name="2 Imagen" descr="Ministerio de Hacienda y Crédito Públ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4587" y="0"/>
          <a:ext cx="4402932" cy="1437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700087</xdr:colOff>
      <xdr:row>0</xdr:row>
      <xdr:rowOff>0</xdr:rowOff>
    </xdr:from>
    <xdr:to>
      <xdr:col>8</xdr:col>
      <xdr:colOff>292894</xdr:colOff>
      <xdr:row>5</xdr:row>
      <xdr:rowOff>186925</xdr:rowOff>
    </xdr:to>
    <xdr:pic>
      <xdr:nvPicPr>
        <xdr:cNvPr id="2" name="2 Imagen" descr="Ministerio de Hacienda y Crédito Públ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112" y="0"/>
          <a:ext cx="4410076" cy="142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FFB136-0F1A-4A6E-BC59-37A4A5A4909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700087</xdr:colOff>
      <xdr:row>0</xdr:row>
      <xdr:rowOff>0</xdr:rowOff>
    </xdr:from>
    <xdr:to>
      <xdr:col>8</xdr:col>
      <xdr:colOff>56674</xdr:colOff>
      <xdr:row>5</xdr:row>
      <xdr:rowOff>186925</xdr:rowOff>
    </xdr:to>
    <xdr:pic>
      <xdr:nvPicPr>
        <xdr:cNvPr id="2" name="2 Imagen" descr="Ministerio de Hacienda y Crédito Públ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387" y="0"/>
          <a:ext cx="4402932" cy="142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1217084</xdr:colOff>
      <xdr:row>0</xdr:row>
      <xdr:rowOff>201090</xdr:rowOff>
    </xdr:from>
    <xdr:to>
      <xdr:col>8</xdr:col>
      <xdr:colOff>920754</xdr:colOff>
      <xdr:row>6</xdr:row>
      <xdr:rowOff>198137</xdr:rowOff>
    </xdr:to>
    <xdr:pic>
      <xdr:nvPicPr>
        <xdr:cNvPr id="3" name="Imagen 2" descr="Imagen que contiene Rectángulo&#10;&#10;Descripción generada automáticamente">
          <a:extLst>
            <a:ext uri="{FF2B5EF4-FFF2-40B4-BE49-F238E27FC236}">
              <a16:creationId xmlns:a16="http://schemas.microsoft.com/office/drawing/2014/main" id="{AEA33D70-DEA1-4491-AF43-37E6E30940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5871" b="91008"/>
        <a:stretch/>
      </xdr:blipFill>
      <xdr:spPr bwMode="auto">
        <a:xfrm>
          <a:off x="9831917" y="201090"/>
          <a:ext cx="2233087" cy="14638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1513420</xdr:colOff>
      <xdr:row>1</xdr:row>
      <xdr:rowOff>141891</xdr:rowOff>
    </xdr:from>
    <xdr:to>
      <xdr:col>6</xdr:col>
      <xdr:colOff>1313742</xdr:colOff>
      <xdr:row>6</xdr:row>
      <xdr:rowOff>169010</xdr:rowOff>
    </xdr:to>
    <xdr:pic>
      <xdr:nvPicPr>
        <xdr:cNvPr id="4" name="Imagen 3" descr="Imagen que contiene Rectángulo&#10;&#10;Descripción generada automáticamente">
          <a:extLst>
            <a:ext uri="{FF2B5EF4-FFF2-40B4-BE49-F238E27FC236}">
              <a16:creationId xmlns:a16="http://schemas.microsoft.com/office/drawing/2014/main" id="{C36BE8F8-9EAB-40BE-92A8-0572FF877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37" t="3596" r="12492" b="92382"/>
        <a:stretch/>
      </xdr:blipFill>
      <xdr:spPr bwMode="auto">
        <a:xfrm>
          <a:off x="6709837" y="385308"/>
          <a:ext cx="3218738" cy="12442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1217084</xdr:colOff>
      <xdr:row>0</xdr:row>
      <xdr:rowOff>201090</xdr:rowOff>
    </xdr:from>
    <xdr:to>
      <xdr:col>8</xdr:col>
      <xdr:colOff>923929</xdr:colOff>
      <xdr:row>6</xdr:row>
      <xdr:rowOff>201312</xdr:rowOff>
    </xdr:to>
    <xdr:pic>
      <xdr:nvPicPr>
        <xdr:cNvPr id="2" name="Imagen 1" descr="Imagen que contiene Rectángulo&#10;&#10;Descripción generada automáticamente">
          <a:extLst>
            <a:ext uri="{FF2B5EF4-FFF2-40B4-BE49-F238E27FC236}">
              <a16:creationId xmlns:a16="http://schemas.microsoft.com/office/drawing/2014/main" id="{1F614DFD-5A77-4E51-AF3F-E6E9E28A3C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5871" b="91008"/>
        <a:stretch/>
      </xdr:blipFill>
      <xdr:spPr bwMode="auto">
        <a:xfrm>
          <a:off x="9827684" y="201090"/>
          <a:ext cx="2227795" cy="14829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1513420</xdr:colOff>
      <xdr:row>1</xdr:row>
      <xdr:rowOff>141891</xdr:rowOff>
    </xdr:from>
    <xdr:to>
      <xdr:col>6</xdr:col>
      <xdr:colOff>1313742</xdr:colOff>
      <xdr:row>6</xdr:row>
      <xdr:rowOff>169010</xdr:rowOff>
    </xdr:to>
    <xdr:pic>
      <xdr:nvPicPr>
        <xdr:cNvPr id="3" name="Imagen 2" descr="Imagen que contiene Rectángulo&#10;&#10;Descripción generada automáticamente">
          <a:extLst>
            <a:ext uri="{FF2B5EF4-FFF2-40B4-BE49-F238E27FC236}">
              <a16:creationId xmlns:a16="http://schemas.microsoft.com/office/drawing/2014/main" id="{8096B636-60F8-49F4-BCDE-8275BAFBC9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37" t="3596" r="12492" b="92382"/>
        <a:stretch/>
      </xdr:blipFill>
      <xdr:spPr bwMode="auto">
        <a:xfrm>
          <a:off x="6704545" y="389541"/>
          <a:ext cx="3219797" cy="12653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A8" zoomScale="80" zoomScaleNormal="80" workbookViewId="0">
      <selection activeCell="G26" sqref="G26"/>
    </sheetView>
  </sheetViews>
  <sheetFormatPr baseColWidth="10" defaultColWidth="0" defaultRowHeight="23.4" zeroHeight="1" x14ac:dyDescent="0.45"/>
  <cols>
    <col min="1" max="1" width="11.44140625" style="7" customWidth="1"/>
    <col min="2" max="2" width="18.33203125" style="7" customWidth="1"/>
    <col min="3" max="8" width="21" style="7" customWidth="1"/>
    <col min="9" max="9" width="11.44140625" style="7" customWidth="1"/>
    <col min="10" max="10" width="0" style="7" hidden="1" customWidth="1"/>
    <col min="11" max="16384" width="11.44140625" style="7" hidden="1"/>
  </cols>
  <sheetData>
    <row r="1" spans="1:8" ht="19.5" customHeight="1" x14ac:dyDescent="0.45">
      <c r="A1" s="1" t="s">
        <v>16</v>
      </c>
    </row>
    <row r="2" spans="1:8" ht="19.5" customHeight="1" x14ac:dyDescent="0.45">
      <c r="A2" s="2" t="s">
        <v>12</v>
      </c>
    </row>
    <row r="3" spans="1:8" ht="19.5" customHeight="1" x14ac:dyDescent="0.45">
      <c r="A3" s="2" t="s">
        <v>13</v>
      </c>
    </row>
    <row r="4" spans="1:8" ht="19.5" customHeight="1" x14ac:dyDescent="0.45">
      <c r="A4" s="3" t="s">
        <v>14</v>
      </c>
    </row>
    <row r="5" spans="1:8" ht="19.5" customHeight="1" x14ac:dyDescent="0.45"/>
    <row r="6" spans="1:8" ht="19.5" customHeight="1" x14ac:dyDescent="0.45"/>
    <row r="7" spans="1:8" ht="19.5" customHeight="1" x14ac:dyDescent="0.45"/>
    <row r="8" spans="1:8" ht="19.5" customHeight="1" x14ac:dyDescent="0.45"/>
    <row r="9" spans="1:8" ht="19.5" customHeight="1" x14ac:dyDescent="0.45"/>
    <row r="10" spans="1:8" x14ac:dyDescent="0.45">
      <c r="B10" s="25" t="s">
        <v>0</v>
      </c>
      <c r="C10" s="26"/>
      <c r="D10" s="26"/>
      <c r="E10" s="26"/>
      <c r="F10" s="26"/>
      <c r="G10" s="26"/>
      <c r="H10" s="27"/>
    </row>
    <row r="11" spans="1:8" ht="24" customHeight="1" x14ac:dyDescent="0.45">
      <c r="B11" s="4"/>
      <c r="C11" s="5" t="s">
        <v>1</v>
      </c>
      <c r="D11" s="5" t="s">
        <v>2</v>
      </c>
      <c r="E11" s="5" t="s">
        <v>3</v>
      </c>
      <c r="F11" s="5" t="s">
        <v>4</v>
      </c>
      <c r="G11" s="5" t="s">
        <v>17</v>
      </c>
      <c r="H11" s="5" t="s">
        <v>5</v>
      </c>
    </row>
    <row r="12" spans="1:8" ht="24" customHeight="1" x14ac:dyDescent="0.45">
      <c r="B12" s="4" t="s">
        <v>6</v>
      </c>
      <c r="C12" s="8">
        <v>59016.298000000003</v>
      </c>
      <c r="D12" s="8">
        <v>285416.51500000001</v>
      </c>
      <c r="E12" s="8">
        <v>458562.96</v>
      </c>
      <c r="F12" s="8">
        <v>499632.35600000003</v>
      </c>
      <c r="G12" s="8">
        <v>383173.86300000001</v>
      </c>
      <c r="H12" s="8">
        <f>+SUM(C12:G12)</f>
        <v>1685801.9920000001</v>
      </c>
    </row>
    <row r="13" spans="1:8" ht="24" customHeight="1" x14ac:dyDescent="0.45">
      <c r="B13" s="4" t="s">
        <v>7</v>
      </c>
      <c r="C13" s="8">
        <v>362906.03671000001</v>
      </c>
      <c r="D13" s="8">
        <v>344366.723314</v>
      </c>
      <c r="E13" s="8">
        <v>695109.33084800001</v>
      </c>
      <c r="F13" s="8">
        <v>737029.84693300002</v>
      </c>
      <c r="G13" s="8">
        <v>0</v>
      </c>
      <c r="H13" s="8">
        <f>+SUM(C13:G13)</f>
        <v>2139411.9378049998</v>
      </c>
    </row>
    <row r="14" spans="1:8" ht="24" customHeight="1" x14ac:dyDescent="0.45">
      <c r="B14" s="6" t="s">
        <v>8</v>
      </c>
      <c r="C14" s="8">
        <v>1083920.0855040001</v>
      </c>
      <c r="D14" s="8">
        <v>1007168.863776</v>
      </c>
      <c r="E14" s="8">
        <v>1443199.6140600001</v>
      </c>
      <c r="F14" s="8">
        <v>1026261.2181769999</v>
      </c>
      <c r="G14" s="8">
        <v>262248.24908799998</v>
      </c>
      <c r="H14" s="8">
        <f>+SUM(C14:G14)</f>
        <v>4822798.0306049995</v>
      </c>
    </row>
    <row r="15" spans="1:8" ht="24" customHeight="1" x14ac:dyDescent="0.45">
      <c r="B15" s="4" t="s">
        <v>9</v>
      </c>
      <c r="C15" s="8">
        <v>1173068.682485</v>
      </c>
      <c r="D15" s="8">
        <v>1405290.833017</v>
      </c>
      <c r="E15" s="8">
        <v>1534423.874873</v>
      </c>
      <c r="F15" s="8">
        <v>611790.59076699999</v>
      </c>
      <c r="G15" s="8">
        <v>604014.47861899994</v>
      </c>
      <c r="H15" s="8">
        <f>+SUM(C15:G15)</f>
        <v>5328588.4597610002</v>
      </c>
    </row>
    <row r="16" spans="1:8" ht="24" customHeight="1" x14ac:dyDescent="0.45">
      <c r="B16" s="4" t="s">
        <v>10</v>
      </c>
      <c r="C16" s="8">
        <v>0</v>
      </c>
      <c r="D16" s="8">
        <v>546956.38208799995</v>
      </c>
      <c r="E16" s="8">
        <v>640431.35694500001</v>
      </c>
      <c r="F16" s="8">
        <v>1019065.269919</v>
      </c>
      <c r="G16" s="8">
        <v>10730.949796000001</v>
      </c>
      <c r="H16" s="8">
        <f>+SUM(C16:G16)</f>
        <v>2217183.9587480002</v>
      </c>
    </row>
    <row r="17" spans="2:8" ht="24" customHeight="1" x14ac:dyDescent="0.45">
      <c r="B17" s="28" t="s">
        <v>15</v>
      </c>
      <c r="C17" s="28"/>
      <c r="D17" s="28"/>
      <c r="E17" s="28"/>
      <c r="F17" s="28"/>
      <c r="G17" s="28"/>
      <c r="H17" s="28"/>
    </row>
    <row r="18" spans="2:8" ht="24" customHeight="1" x14ac:dyDescent="0.45"/>
    <row r="19" spans="2:8" ht="24" customHeight="1" x14ac:dyDescent="0.45"/>
    <row r="20" spans="2:8" ht="24" customHeight="1" x14ac:dyDescent="0.45">
      <c r="B20" s="25" t="s">
        <v>11</v>
      </c>
      <c r="C20" s="26"/>
      <c r="D20" s="26"/>
      <c r="E20" s="26"/>
      <c r="F20" s="26"/>
      <c r="G20" s="26"/>
      <c r="H20" s="27"/>
    </row>
    <row r="21" spans="2:8" ht="24" customHeight="1" x14ac:dyDescent="0.45">
      <c r="B21" s="4"/>
      <c r="C21" s="5" t="s">
        <v>1</v>
      </c>
      <c r="D21" s="5" t="s">
        <v>2</v>
      </c>
      <c r="E21" s="5" t="s">
        <v>3</v>
      </c>
      <c r="F21" s="5" t="s">
        <v>4</v>
      </c>
      <c r="G21" s="5" t="s">
        <v>17</v>
      </c>
      <c r="H21" s="5" t="s">
        <v>5</v>
      </c>
    </row>
    <row r="22" spans="2:8" ht="24" customHeight="1" x14ac:dyDescent="0.45">
      <c r="B22" s="4" t="s">
        <v>6</v>
      </c>
      <c r="C22" s="8">
        <v>19584.238494000001</v>
      </c>
      <c r="D22" s="8">
        <v>64461.690532000001</v>
      </c>
      <c r="E22" s="8">
        <v>86850.978157999998</v>
      </c>
      <c r="F22" s="8">
        <v>59033.189020999998</v>
      </c>
      <c r="G22" s="8">
        <v>45783.287999</v>
      </c>
      <c r="H22" s="8">
        <f>+SUM(C22:G22)</f>
        <v>275713.384204</v>
      </c>
    </row>
    <row r="23" spans="2:8" ht="24" customHeight="1" x14ac:dyDescent="0.45">
      <c r="B23" s="4" t="s">
        <v>7</v>
      </c>
      <c r="C23" s="8">
        <v>115422.155879</v>
      </c>
      <c r="D23" s="8">
        <v>144309.50567499999</v>
      </c>
      <c r="E23" s="8">
        <v>120793.14396099999</v>
      </c>
      <c r="F23" s="8">
        <v>289567.40297300002</v>
      </c>
      <c r="G23" s="8">
        <v>0</v>
      </c>
      <c r="H23" s="8">
        <f>+SUM(C23:G23)</f>
        <v>670092.20848800009</v>
      </c>
    </row>
    <row r="24" spans="2:8" ht="24" customHeight="1" x14ac:dyDescent="0.45">
      <c r="B24" s="6" t="s">
        <v>8</v>
      </c>
      <c r="C24" s="8">
        <v>267798.31802300003</v>
      </c>
      <c r="D24" s="8">
        <v>159640.84506200001</v>
      </c>
      <c r="E24" s="8">
        <v>59600.053999999996</v>
      </c>
      <c r="F24" s="8">
        <v>184351.37989800001</v>
      </c>
      <c r="G24" s="8">
        <v>55014.945036999998</v>
      </c>
      <c r="H24" s="8">
        <f>+SUM(C24:G24)</f>
        <v>726405.54202000005</v>
      </c>
    </row>
    <row r="25" spans="2:8" ht="24" customHeight="1" x14ac:dyDescent="0.45">
      <c r="B25" s="4" t="s">
        <v>9</v>
      </c>
      <c r="C25" s="8">
        <v>115979.655478</v>
      </c>
      <c r="D25" s="8">
        <v>56890.511923999999</v>
      </c>
      <c r="E25" s="8">
        <v>62643.575102000003</v>
      </c>
      <c r="F25" s="8">
        <v>114272.544887</v>
      </c>
      <c r="G25" s="8">
        <v>216529.22362</v>
      </c>
      <c r="H25" s="8">
        <f>+SUM(C25:G25)</f>
        <v>566315.51101100002</v>
      </c>
    </row>
    <row r="26" spans="2:8" ht="24" customHeight="1" x14ac:dyDescent="0.45">
      <c r="B26" s="4" t="s">
        <v>10</v>
      </c>
      <c r="C26" s="8">
        <v>10631.922952000001</v>
      </c>
      <c r="D26" s="8">
        <v>110350.82397</v>
      </c>
      <c r="E26" s="8">
        <v>179589.43023599999</v>
      </c>
      <c r="F26" s="8">
        <v>139468.22404100001</v>
      </c>
      <c r="G26" s="8">
        <v>154310.64162800001</v>
      </c>
      <c r="H26" s="8">
        <f>+SUM(C26:G26)</f>
        <v>594351.04282699991</v>
      </c>
    </row>
    <row r="27" spans="2:8" ht="24" customHeight="1" x14ac:dyDescent="0.45">
      <c r="B27" s="28" t="s">
        <v>15</v>
      </c>
      <c r="C27" s="28"/>
      <c r="D27" s="28"/>
      <c r="E27" s="28"/>
      <c r="F27" s="28"/>
      <c r="G27" s="28"/>
      <c r="H27" s="28"/>
    </row>
    <row r="28" spans="2:8" x14ac:dyDescent="0.45"/>
    <row r="29" spans="2:8" x14ac:dyDescent="0.45"/>
  </sheetData>
  <mergeCells count="4">
    <mergeCell ref="B10:H10"/>
    <mergeCell ref="B20:H20"/>
    <mergeCell ref="B17:H17"/>
    <mergeCell ref="B27:H27"/>
  </mergeCells>
  <pageMargins left="0.7" right="0.7" top="0.75" bottom="0.75" header="0.3" footer="0.3"/>
  <pageSetup paperSize="0" orientation="portrait" horizontalDpi="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43"/>
  <sheetViews>
    <sheetView zoomScale="80" zoomScaleNormal="80" workbookViewId="0">
      <selection activeCell="H40" sqref="H40"/>
    </sheetView>
  </sheetViews>
  <sheetFormatPr baseColWidth="10" defaultColWidth="0" defaultRowHeight="23.25" customHeight="1" zeroHeight="1" x14ac:dyDescent="0.45"/>
  <cols>
    <col min="1" max="1" width="11.44140625" style="7" customWidth="1"/>
    <col min="2" max="2" width="18.33203125" style="7" customWidth="1"/>
    <col min="3" max="8" width="21" style="7" customWidth="1"/>
    <col min="9" max="9" width="17.6640625" style="7" bestFit="1" customWidth="1"/>
    <col min="10" max="10" width="0" style="7" hidden="1" customWidth="1"/>
    <col min="11" max="16383" width="11.44140625" style="7" hidden="1"/>
    <col min="16384" max="16384" width="0.33203125" style="7" customWidth="1"/>
  </cols>
  <sheetData>
    <row r="1" spans="1:8" ht="19.5" customHeight="1" x14ac:dyDescent="0.45">
      <c r="A1" s="1" t="s">
        <v>16</v>
      </c>
    </row>
    <row r="2" spans="1:8" ht="19.5" customHeight="1" x14ac:dyDescent="0.45">
      <c r="A2" s="2" t="s">
        <v>12</v>
      </c>
    </row>
    <row r="3" spans="1:8" ht="19.5" customHeight="1" x14ac:dyDescent="0.45">
      <c r="A3" s="2" t="s">
        <v>13</v>
      </c>
    </row>
    <row r="4" spans="1:8" ht="19.5" customHeight="1" x14ac:dyDescent="0.45">
      <c r="A4" s="3" t="s">
        <v>14</v>
      </c>
    </row>
    <row r="5" spans="1:8" ht="19.5" customHeight="1" x14ac:dyDescent="0.45"/>
    <row r="6" spans="1:8" ht="19.5" customHeight="1" x14ac:dyDescent="0.45"/>
    <row r="7" spans="1:8" ht="19.5" customHeight="1" x14ac:dyDescent="0.45"/>
    <row r="8" spans="1:8" ht="19.5" customHeight="1" x14ac:dyDescent="0.45"/>
    <row r="9" spans="1:8" ht="19.5" customHeight="1" x14ac:dyDescent="0.45"/>
    <row r="10" spans="1:8" ht="23.4" x14ac:dyDescent="0.45">
      <c r="B10" s="25" t="s">
        <v>18</v>
      </c>
      <c r="C10" s="26"/>
      <c r="D10" s="26"/>
      <c r="E10" s="26"/>
      <c r="F10" s="26"/>
      <c r="G10" s="26"/>
      <c r="H10" s="27"/>
    </row>
    <row r="11" spans="1:8" ht="24" customHeight="1" x14ac:dyDescent="0.45">
      <c r="B11" s="4"/>
      <c r="C11" s="5" t="s">
        <v>1</v>
      </c>
      <c r="D11" s="5" t="s">
        <v>2</v>
      </c>
      <c r="E11" s="5" t="s">
        <v>3</v>
      </c>
      <c r="F11" s="5" t="s">
        <v>4</v>
      </c>
      <c r="G11" s="5" t="s">
        <v>17</v>
      </c>
      <c r="H11" s="5" t="s">
        <v>5</v>
      </c>
    </row>
    <row r="12" spans="1:8" ht="24" customHeight="1" x14ac:dyDescent="0.45">
      <c r="B12" s="4" t="s">
        <v>20</v>
      </c>
      <c r="C12" s="8">
        <v>1207088.0242099999</v>
      </c>
      <c r="D12" s="8">
        <v>1071257.295349</v>
      </c>
      <c r="E12" s="8">
        <v>1077276.608856</v>
      </c>
      <c r="F12" s="8">
        <v>1944131.0869229999</v>
      </c>
      <c r="G12" s="8">
        <v>791675.11488899996</v>
      </c>
      <c r="H12" s="8">
        <f t="shared" ref="H12:H14" si="0">+SUM(C12:G12)</f>
        <v>6091428.1302269995</v>
      </c>
    </row>
    <row r="13" spans="1:8" ht="24" customHeight="1" x14ac:dyDescent="0.45">
      <c r="B13" s="4" t="s">
        <v>21</v>
      </c>
      <c r="C13" s="8">
        <v>539749.59546900005</v>
      </c>
      <c r="D13" s="8">
        <v>2159896.7602670002</v>
      </c>
      <c r="E13" s="8">
        <v>2114762.4360839999</v>
      </c>
      <c r="F13" s="8">
        <v>2056928.8183569999</v>
      </c>
      <c r="G13" s="8">
        <v>106024.914362</v>
      </c>
      <c r="H13" s="8">
        <f t="shared" si="0"/>
        <v>6977362.5245390013</v>
      </c>
    </row>
    <row r="14" spans="1:8" ht="24" customHeight="1" x14ac:dyDescent="0.45">
      <c r="B14" s="4" t="s">
        <v>22</v>
      </c>
      <c r="C14" s="8">
        <v>1116604.3608889999</v>
      </c>
      <c r="D14" s="8">
        <v>540994.91684900003</v>
      </c>
      <c r="E14" s="8">
        <v>367856.97055299999</v>
      </c>
      <c r="F14" s="8">
        <v>537591.68802</v>
      </c>
      <c r="G14" s="8">
        <v>0</v>
      </c>
      <c r="H14" s="8">
        <f t="shared" si="0"/>
        <v>2563047.936311</v>
      </c>
    </row>
    <row r="15" spans="1:8" ht="24" customHeight="1" x14ac:dyDescent="0.45">
      <c r="B15" s="4" t="s">
        <v>23</v>
      </c>
      <c r="C15" s="8">
        <v>2428070.695537</v>
      </c>
      <c r="D15" s="8">
        <v>1933627.272171</v>
      </c>
      <c r="E15" s="8">
        <v>3106551.9592710002</v>
      </c>
      <c r="F15" s="8">
        <v>3328248.1757049998</v>
      </c>
      <c r="G15" s="8">
        <v>0</v>
      </c>
      <c r="H15" s="8">
        <f>+SUM(C15:G15)</f>
        <v>10796498.102683999</v>
      </c>
    </row>
    <row r="16" spans="1:8" ht="24" customHeight="1" x14ac:dyDescent="0.45">
      <c r="B16" s="4" t="s">
        <v>24</v>
      </c>
      <c r="C16" s="8">
        <v>1238900.646493</v>
      </c>
      <c r="D16" s="8">
        <v>544600.00761800003</v>
      </c>
      <c r="E16" s="8">
        <v>1303143.01116</v>
      </c>
      <c r="F16" s="8">
        <v>2593827.7655509999</v>
      </c>
      <c r="G16" s="8">
        <v>2060742.8292330001</v>
      </c>
      <c r="H16" s="8">
        <f t="shared" ref="H16:H19" si="1">+SUM(C16:G16)</f>
        <v>7741214.260055</v>
      </c>
    </row>
    <row r="17" spans="2:8" ht="24" customHeight="1" x14ac:dyDescent="0.45">
      <c r="B17" s="4" t="s">
        <v>25</v>
      </c>
      <c r="C17" s="8">
        <v>616045.16088600003</v>
      </c>
      <c r="D17" s="8">
        <v>2470703.4648330002</v>
      </c>
      <c r="E17" s="8">
        <v>517443.46374400001</v>
      </c>
      <c r="F17" s="8">
        <v>2929228.6343860002</v>
      </c>
      <c r="G17" s="8">
        <v>1839071.983338</v>
      </c>
      <c r="H17" s="8">
        <f t="shared" si="1"/>
        <v>8372492.7071870007</v>
      </c>
    </row>
    <row r="18" spans="2:8" ht="24" customHeight="1" x14ac:dyDescent="0.45">
      <c r="B18" s="4" t="s">
        <v>26</v>
      </c>
      <c r="C18" s="8">
        <v>2615008.0529979998</v>
      </c>
      <c r="D18" s="9">
        <v>993944.01411600003</v>
      </c>
      <c r="E18" s="9">
        <v>1456772.610172</v>
      </c>
      <c r="F18" s="9">
        <v>1288662.490882</v>
      </c>
      <c r="G18" s="9">
        <v>425195.36857599998</v>
      </c>
      <c r="H18" s="8">
        <f>+SUM(C18:G18)</f>
        <v>6779582.5367440004</v>
      </c>
    </row>
    <row r="19" spans="2:8" ht="24" customHeight="1" x14ac:dyDescent="0.45">
      <c r="B19" s="4" t="s">
        <v>6</v>
      </c>
      <c r="C19" s="8">
        <v>1033586.619666</v>
      </c>
      <c r="D19" s="8">
        <v>0</v>
      </c>
      <c r="E19" s="8">
        <v>386140.85353199998</v>
      </c>
      <c r="F19" s="8">
        <v>448258.71988599998</v>
      </c>
      <c r="G19" s="8">
        <v>0</v>
      </c>
      <c r="H19" s="8">
        <f t="shared" si="1"/>
        <v>1867986.1930839999</v>
      </c>
    </row>
    <row r="20" spans="2:8" ht="24" customHeight="1" x14ac:dyDescent="0.45">
      <c r="B20" s="4" t="s">
        <v>7</v>
      </c>
      <c r="C20" s="8">
        <v>0</v>
      </c>
      <c r="D20" s="8">
        <v>32295.899194000001</v>
      </c>
      <c r="E20" s="8">
        <v>0</v>
      </c>
      <c r="F20" s="8">
        <v>113993.71889800001</v>
      </c>
      <c r="G20" s="8">
        <v>0</v>
      </c>
      <c r="H20" s="8">
        <f>+SUM(C20:G20)</f>
        <v>146289.61809200002</v>
      </c>
    </row>
    <row r="21" spans="2:8" ht="24" customHeight="1" x14ac:dyDescent="0.45">
      <c r="B21" s="6" t="s">
        <v>8</v>
      </c>
      <c r="C21" s="8">
        <v>214180.71799999999</v>
      </c>
      <c r="D21" s="8">
        <v>1246581.2252780001</v>
      </c>
      <c r="E21" s="8">
        <v>359269.57051799999</v>
      </c>
      <c r="F21" s="8">
        <v>994557.18712200003</v>
      </c>
      <c r="G21" s="8">
        <v>646020.36511200003</v>
      </c>
      <c r="H21" s="8">
        <f>+SUM(C21:G21)</f>
        <v>3460609.0660300003</v>
      </c>
    </row>
    <row r="22" spans="2:8" ht="24" customHeight="1" x14ac:dyDescent="0.45">
      <c r="B22" s="4" t="s">
        <v>9</v>
      </c>
      <c r="C22" s="8">
        <v>400280.14081399998</v>
      </c>
      <c r="D22" s="8">
        <v>1736781.9821049999</v>
      </c>
      <c r="E22" s="8">
        <v>614193.20545899996</v>
      </c>
      <c r="F22" s="8">
        <v>491531.64960599999</v>
      </c>
      <c r="G22" s="8">
        <v>0</v>
      </c>
      <c r="H22" s="8">
        <f>+SUM(C22:G22)</f>
        <v>3242786.977984</v>
      </c>
    </row>
    <row r="23" spans="2:8" ht="24" customHeight="1" x14ac:dyDescent="0.45">
      <c r="B23" s="4" t="s">
        <v>10</v>
      </c>
      <c r="C23" s="8">
        <v>2599554.5246830001</v>
      </c>
      <c r="D23" s="8">
        <v>2706474.7076730002</v>
      </c>
      <c r="E23" s="8">
        <v>2554639.5144110001</v>
      </c>
      <c r="F23" s="8">
        <v>7952.6969090000002</v>
      </c>
      <c r="G23" s="8">
        <v>0</v>
      </c>
      <c r="H23" s="8">
        <f>+SUM(C23:G23)</f>
        <v>7868621.4436760014</v>
      </c>
    </row>
    <row r="24" spans="2:8" ht="24" customHeight="1" x14ac:dyDescent="0.45">
      <c r="B24" s="28" t="s">
        <v>15</v>
      </c>
      <c r="C24" s="28"/>
      <c r="D24" s="28"/>
      <c r="E24" s="28"/>
      <c r="F24" s="28"/>
      <c r="G24" s="28"/>
      <c r="H24" s="28"/>
    </row>
    <row r="25" spans="2:8" ht="24" customHeight="1" x14ac:dyDescent="0.45"/>
    <row r="26" spans="2:8" ht="24" customHeight="1" x14ac:dyDescent="0.45"/>
    <row r="27" spans="2:8" ht="24" customHeight="1" x14ac:dyDescent="0.45">
      <c r="B27" s="25" t="s">
        <v>19</v>
      </c>
      <c r="C27" s="26"/>
      <c r="D27" s="26"/>
      <c r="E27" s="26"/>
      <c r="F27" s="26"/>
      <c r="G27" s="26"/>
      <c r="H27" s="27"/>
    </row>
    <row r="28" spans="2:8" ht="24" customHeight="1" x14ac:dyDescent="0.45">
      <c r="B28" s="4"/>
      <c r="C28" s="5" t="s">
        <v>1</v>
      </c>
      <c r="D28" s="5" t="s">
        <v>2</v>
      </c>
      <c r="E28" s="5" t="s">
        <v>3</v>
      </c>
      <c r="F28" s="5" t="s">
        <v>4</v>
      </c>
      <c r="G28" s="5" t="s">
        <v>17</v>
      </c>
      <c r="H28" s="5" t="s">
        <v>5</v>
      </c>
    </row>
    <row r="29" spans="2:8" ht="24" customHeight="1" x14ac:dyDescent="0.45">
      <c r="B29" s="4" t="s">
        <v>20</v>
      </c>
      <c r="C29" s="8">
        <v>122802.960849</v>
      </c>
      <c r="D29" s="8">
        <v>278036.99996099999</v>
      </c>
      <c r="E29" s="8">
        <v>310906.91947299999</v>
      </c>
      <c r="F29" s="8">
        <v>315186.60566599999</v>
      </c>
      <c r="G29" s="8">
        <v>294319.26033000002</v>
      </c>
      <c r="H29" s="8">
        <f t="shared" ref="H29:H35" si="2">+SUM(C29:G29)</f>
        <v>1321252.7462789998</v>
      </c>
    </row>
    <row r="30" spans="2:8" ht="24" customHeight="1" x14ac:dyDescent="0.45">
      <c r="B30" s="4" t="s">
        <v>21</v>
      </c>
      <c r="C30" s="8">
        <v>56590.546815000002</v>
      </c>
      <c r="D30" s="8">
        <v>394086.54145100003</v>
      </c>
      <c r="E30" s="8">
        <v>686173.95734299999</v>
      </c>
      <c r="F30" s="8">
        <v>525332.41563900001</v>
      </c>
      <c r="G30" s="8">
        <v>1046056.477022</v>
      </c>
      <c r="H30" s="8">
        <f>+SUM(C30:G30)</f>
        <v>2708239.9382700003</v>
      </c>
    </row>
    <row r="31" spans="2:8" ht="24" customHeight="1" x14ac:dyDescent="0.45">
      <c r="B31" s="4" t="s">
        <v>22</v>
      </c>
      <c r="C31" s="8">
        <v>198087.32468799999</v>
      </c>
      <c r="D31" s="8">
        <v>971035.45862299995</v>
      </c>
      <c r="E31" s="8">
        <v>1004887.894873</v>
      </c>
      <c r="F31" s="8">
        <v>1841076.2568930001</v>
      </c>
      <c r="G31" s="8">
        <v>792233.54596100003</v>
      </c>
      <c r="H31" s="8">
        <f t="shared" si="2"/>
        <v>4807320.4810380004</v>
      </c>
    </row>
    <row r="32" spans="2:8" ht="24" customHeight="1" x14ac:dyDescent="0.45">
      <c r="B32" s="4" t="s">
        <v>23</v>
      </c>
      <c r="C32" s="8">
        <v>2377741.279476</v>
      </c>
      <c r="D32" s="8">
        <v>3133449.9364129999</v>
      </c>
      <c r="E32" s="8">
        <v>1525959.4310290001</v>
      </c>
      <c r="F32" s="8">
        <v>805526.24480400002</v>
      </c>
      <c r="G32" s="8">
        <v>600090.76866399997</v>
      </c>
      <c r="H32" s="8">
        <f>+SUM(C32:G32)</f>
        <v>8442767.6603859998</v>
      </c>
    </row>
    <row r="33" spans="2:9" ht="24" customHeight="1" x14ac:dyDescent="0.45">
      <c r="B33" s="4" t="s">
        <v>24</v>
      </c>
      <c r="C33" s="8">
        <v>1009563.545248</v>
      </c>
      <c r="D33" s="8">
        <v>2039114.1603240001</v>
      </c>
      <c r="E33" s="8">
        <v>2229613.2428930001</v>
      </c>
      <c r="F33" s="8">
        <v>2221887.9986950001</v>
      </c>
      <c r="G33" s="8">
        <v>204092.963705</v>
      </c>
      <c r="H33" s="8">
        <f t="shared" si="2"/>
        <v>7704271.9108649995</v>
      </c>
    </row>
    <row r="34" spans="2:9" ht="24" customHeight="1" x14ac:dyDescent="0.45">
      <c r="B34" s="4" t="s">
        <v>25</v>
      </c>
      <c r="C34" s="8">
        <v>110285.739</v>
      </c>
      <c r="D34" s="8">
        <v>434272.633905</v>
      </c>
      <c r="E34" s="8">
        <v>544878.21766299999</v>
      </c>
      <c r="F34" s="8">
        <v>1556393.3770890001</v>
      </c>
      <c r="G34" s="8">
        <v>1250709.10317</v>
      </c>
      <c r="H34" s="8">
        <f>+SUM(C34:G34)</f>
        <v>3896539.0708269998</v>
      </c>
    </row>
    <row r="35" spans="2:9" ht="24" customHeight="1" x14ac:dyDescent="0.45">
      <c r="B35" s="4" t="s">
        <v>26</v>
      </c>
      <c r="C35" s="9">
        <v>2095040.6300939999</v>
      </c>
      <c r="D35" s="9">
        <v>4616771.8307379996</v>
      </c>
      <c r="E35" s="9">
        <v>3587752.5551490001</v>
      </c>
      <c r="F35" s="9">
        <v>2107680.0990439998</v>
      </c>
      <c r="G35" s="9">
        <v>646248.22454199998</v>
      </c>
      <c r="H35" s="8">
        <f t="shared" si="2"/>
        <v>13053493.339566998</v>
      </c>
    </row>
    <row r="36" spans="2:9" ht="24" customHeight="1" x14ac:dyDescent="0.45">
      <c r="B36" s="4" t="s">
        <v>6</v>
      </c>
      <c r="C36" s="8">
        <v>783717.76748299995</v>
      </c>
      <c r="D36" s="8">
        <v>2659093.6869020001</v>
      </c>
      <c r="E36" s="8">
        <v>4093916.4001460001</v>
      </c>
      <c r="F36" s="8">
        <v>2209762.3346429998</v>
      </c>
      <c r="G36" s="8">
        <v>6427527.7919180002</v>
      </c>
      <c r="H36" s="8">
        <f>+SUM(C36:G36)</f>
        <v>16174017.981092</v>
      </c>
      <c r="I36" s="10"/>
    </row>
    <row r="37" spans="2:9" ht="24" customHeight="1" x14ac:dyDescent="0.45">
      <c r="B37" s="4" t="s">
        <v>7</v>
      </c>
      <c r="C37" s="8">
        <v>5959015.6166409999</v>
      </c>
      <c r="D37" s="8">
        <v>6186666.6815109998</v>
      </c>
      <c r="E37" s="8">
        <v>5250090.7462750003</v>
      </c>
      <c r="F37" s="8">
        <v>3757451.31158</v>
      </c>
      <c r="G37" s="8">
        <v>0</v>
      </c>
      <c r="H37" s="8">
        <f>+SUM(C37:G37)</f>
        <v>21153224.356006999</v>
      </c>
      <c r="I37" s="10"/>
    </row>
    <row r="38" spans="2:9" ht="24" customHeight="1" x14ac:dyDescent="0.45">
      <c r="B38" s="6" t="s">
        <v>8</v>
      </c>
      <c r="C38" s="8">
        <v>139289.61731199999</v>
      </c>
      <c r="D38" s="8">
        <v>2705633.5745620001</v>
      </c>
      <c r="E38" s="8">
        <v>4163442.535956</v>
      </c>
      <c r="F38" s="8">
        <v>5065534.6686110003</v>
      </c>
      <c r="G38" s="8">
        <v>186405.69709900001</v>
      </c>
      <c r="H38" s="8">
        <f>+SUM(C38:G38)</f>
        <v>12260306.093540002</v>
      </c>
    </row>
    <row r="39" spans="2:9" ht="24" customHeight="1" x14ac:dyDescent="0.45">
      <c r="B39" s="4" t="s">
        <v>9</v>
      </c>
      <c r="C39" s="8">
        <v>341474.90709200001</v>
      </c>
      <c r="D39" s="8">
        <v>511628.87813600001</v>
      </c>
      <c r="E39" s="8">
        <v>1361233.9162079999</v>
      </c>
      <c r="F39" s="8">
        <v>5181086.9772880003</v>
      </c>
      <c r="G39" s="8">
        <v>2446032.828088</v>
      </c>
      <c r="H39" s="8">
        <f>+SUM(C39:G39)</f>
        <v>9841457.5068120006</v>
      </c>
    </row>
    <row r="40" spans="2:9" ht="24" customHeight="1" x14ac:dyDescent="0.45">
      <c r="B40" s="4" t="s">
        <v>10</v>
      </c>
      <c r="C40" s="8">
        <v>1265834.787096</v>
      </c>
      <c r="D40" s="8">
        <v>4164611.8991029998</v>
      </c>
      <c r="E40" s="8">
        <v>2212462.24334</v>
      </c>
      <c r="F40" s="8">
        <v>760938.33813699998</v>
      </c>
      <c r="G40" s="8">
        <v>0</v>
      </c>
      <c r="H40" s="8">
        <f>+SUM(C40:G40)</f>
        <v>8403847.2676760014</v>
      </c>
    </row>
    <row r="41" spans="2:9" ht="24" customHeight="1" x14ac:dyDescent="0.45">
      <c r="B41" s="28" t="s">
        <v>15</v>
      </c>
      <c r="C41" s="28"/>
      <c r="D41" s="28"/>
      <c r="E41" s="28"/>
      <c r="F41" s="28"/>
      <c r="G41" s="28"/>
      <c r="H41" s="28"/>
    </row>
    <row r="42" spans="2:9" ht="23.4" x14ac:dyDescent="0.45"/>
    <row r="43" spans="2:9" ht="23.4" x14ac:dyDescent="0.45"/>
  </sheetData>
  <mergeCells count="4">
    <mergeCell ref="B10:H10"/>
    <mergeCell ref="B24:H24"/>
    <mergeCell ref="B27:H27"/>
    <mergeCell ref="B41:H41"/>
  </mergeCells>
  <pageMargins left="0.7" right="0.7" top="0.75" bottom="0.75" header="0.3" footer="0.3"/>
  <pageSetup paperSize="0" orientation="portrait" horizontalDpi="0" verticalDpi="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43"/>
  <sheetViews>
    <sheetView topLeftCell="A25" zoomScale="80" zoomScaleNormal="80" workbookViewId="0">
      <selection activeCell="G17" sqref="G17"/>
    </sheetView>
  </sheetViews>
  <sheetFormatPr baseColWidth="10" defaultColWidth="0" defaultRowHeight="23.25" customHeight="1" zeroHeight="1" x14ac:dyDescent="0.45"/>
  <cols>
    <col min="1" max="1" width="11.44140625" style="7" customWidth="1"/>
    <col min="2" max="2" width="18.33203125" style="7" customWidth="1"/>
    <col min="3" max="3" width="27.33203125" style="7" bestFit="1" customWidth="1"/>
    <col min="4" max="8" width="21" style="7" customWidth="1"/>
    <col min="9" max="9" width="28.44140625" style="7" bestFit="1" customWidth="1"/>
    <col min="10" max="10" width="0" style="7" hidden="1" customWidth="1"/>
    <col min="11" max="16383" width="11.44140625" style="7" hidden="1"/>
    <col min="16384" max="16384" width="0.33203125" style="7" customWidth="1"/>
  </cols>
  <sheetData>
    <row r="1" spans="1:9" ht="19.5" customHeight="1" x14ac:dyDescent="0.45">
      <c r="A1" s="1" t="s">
        <v>16</v>
      </c>
    </row>
    <row r="2" spans="1:9" ht="19.5" customHeight="1" x14ac:dyDescent="0.45">
      <c r="A2" s="2" t="s">
        <v>12</v>
      </c>
    </row>
    <row r="3" spans="1:9" ht="19.5" customHeight="1" x14ac:dyDescent="0.45">
      <c r="A3" s="2" t="s">
        <v>13</v>
      </c>
    </row>
    <row r="4" spans="1:9" ht="19.5" customHeight="1" x14ac:dyDescent="0.45">
      <c r="A4" s="3" t="s">
        <v>14</v>
      </c>
    </row>
    <row r="5" spans="1:9" ht="19.5" customHeight="1" x14ac:dyDescent="0.45"/>
    <row r="6" spans="1:9" ht="19.5" customHeight="1" x14ac:dyDescent="0.45"/>
    <row r="7" spans="1:9" ht="19.5" customHeight="1" x14ac:dyDescent="0.45"/>
    <row r="8" spans="1:9" ht="19.5" customHeight="1" x14ac:dyDescent="0.45"/>
    <row r="9" spans="1:9" ht="19.5" customHeight="1" x14ac:dyDescent="0.45"/>
    <row r="10" spans="1:9" ht="23.4" x14ac:dyDescent="0.45">
      <c r="B10" s="25" t="s">
        <v>27</v>
      </c>
      <c r="C10" s="26"/>
      <c r="D10" s="26"/>
      <c r="E10" s="26"/>
      <c r="F10" s="26"/>
      <c r="G10" s="26"/>
      <c r="H10" s="27"/>
    </row>
    <row r="11" spans="1:9" ht="24" customHeight="1" x14ac:dyDescent="0.45">
      <c r="B11" s="4"/>
      <c r="C11" s="5" t="s">
        <v>1</v>
      </c>
      <c r="D11" s="5" t="s">
        <v>2</v>
      </c>
      <c r="E11" s="5" t="s">
        <v>3</v>
      </c>
      <c r="F11" s="5" t="s">
        <v>4</v>
      </c>
      <c r="G11" s="5" t="s">
        <v>17</v>
      </c>
      <c r="H11" s="5" t="s">
        <v>5</v>
      </c>
    </row>
    <row r="12" spans="1:9" ht="24" customHeight="1" x14ac:dyDescent="0.45">
      <c r="B12" s="4" t="s">
        <v>20</v>
      </c>
      <c r="C12" s="8">
        <v>262016.00671399999</v>
      </c>
      <c r="D12" s="8">
        <v>2109266.9619049998</v>
      </c>
      <c r="E12" s="8">
        <v>3817580.1273909998</v>
      </c>
      <c r="F12" s="8">
        <v>3194361.586507</v>
      </c>
      <c r="G12" s="8">
        <v>2719297.4203039999</v>
      </c>
      <c r="H12" s="8">
        <f t="shared" ref="H12:H13" si="0">+SUM(C12:G12)</f>
        <v>12102522.102821</v>
      </c>
    </row>
    <row r="13" spans="1:9" ht="24" customHeight="1" x14ac:dyDescent="0.45">
      <c r="B13" s="4" t="s">
        <v>21</v>
      </c>
      <c r="C13" s="8">
        <v>843812.19852600002</v>
      </c>
      <c r="D13" s="8">
        <v>4097482.2058069999</v>
      </c>
      <c r="E13" s="8">
        <v>4579254.9390489999</v>
      </c>
      <c r="F13" s="8">
        <v>4800983.0405219998</v>
      </c>
      <c r="G13" s="8">
        <v>1308129.432061</v>
      </c>
      <c r="H13" s="8">
        <f t="shared" si="0"/>
        <v>15629661.815965001</v>
      </c>
    </row>
    <row r="14" spans="1:9" ht="24" customHeight="1" x14ac:dyDescent="0.45">
      <c r="B14" s="4" t="s">
        <v>22</v>
      </c>
      <c r="C14" s="8">
        <v>751633.01838000002</v>
      </c>
      <c r="D14" s="8">
        <v>3083644.7989690001</v>
      </c>
      <c r="E14" s="8">
        <v>1306053.091573</v>
      </c>
      <c r="F14" s="8">
        <v>2616801.8130120002</v>
      </c>
      <c r="G14" s="8">
        <v>2293286.710924</v>
      </c>
      <c r="H14" s="8">
        <f>+SUM(C14:G14)</f>
        <v>10051419.432858</v>
      </c>
    </row>
    <row r="15" spans="1:9" ht="24" customHeight="1" x14ac:dyDescent="0.45">
      <c r="B15" s="4" t="s">
        <v>23</v>
      </c>
      <c r="C15" s="8">
        <v>3086527.0564199998</v>
      </c>
      <c r="D15" s="8">
        <v>2835732.9900369998</v>
      </c>
      <c r="E15" s="8">
        <v>1396718.4555279999</v>
      </c>
      <c r="F15" s="8">
        <v>1248771.1220229999</v>
      </c>
      <c r="G15" s="8">
        <v>246799.00713899999</v>
      </c>
      <c r="H15" s="8">
        <f>+SUM(C15:G15)</f>
        <v>8814548.6311469991</v>
      </c>
    </row>
    <row r="16" spans="1:9" ht="24" customHeight="1" x14ac:dyDescent="0.45">
      <c r="B16" s="4" t="s">
        <v>24</v>
      </c>
      <c r="C16" s="8">
        <v>1923075.8389880001</v>
      </c>
      <c r="D16" s="8">
        <v>2212146.0176400002</v>
      </c>
      <c r="E16" s="8">
        <v>1812670.349008</v>
      </c>
      <c r="F16" s="8">
        <v>2034295.6446710001</v>
      </c>
      <c r="G16" s="8">
        <v>2659725.103323</v>
      </c>
      <c r="H16" s="8">
        <f t="shared" ref="H16:H19" si="1">+SUM(C16:G16)</f>
        <v>10641912.95363</v>
      </c>
      <c r="I16" s="13"/>
    </row>
    <row r="17" spans="2:9" ht="24" customHeight="1" x14ac:dyDescent="0.45">
      <c r="B17" s="4" t="s">
        <v>25</v>
      </c>
      <c r="C17" s="8">
        <v>1720671.9211649999</v>
      </c>
      <c r="D17" s="8">
        <v>1103061.1328439999</v>
      </c>
      <c r="E17" s="8">
        <v>1861930.6333689999</v>
      </c>
      <c r="F17" s="8">
        <v>2897899.6288259998</v>
      </c>
      <c r="G17" s="8">
        <v>0</v>
      </c>
      <c r="H17" s="8">
        <f t="shared" si="1"/>
        <v>7583563.3162039993</v>
      </c>
    </row>
    <row r="18" spans="2:9" ht="24" customHeight="1" x14ac:dyDescent="0.45">
      <c r="B18" s="4" t="s">
        <v>26</v>
      </c>
      <c r="C18" s="8">
        <v>1574202.027645</v>
      </c>
      <c r="D18" s="8">
        <v>944877.03510500002</v>
      </c>
      <c r="E18" s="8">
        <v>1737256.737286</v>
      </c>
      <c r="F18" s="8">
        <v>1416575.024031</v>
      </c>
      <c r="G18" s="9">
        <v>485361.238381</v>
      </c>
      <c r="H18" s="8">
        <f>+SUM(C18:G18)</f>
        <v>6158272.0624480005</v>
      </c>
    </row>
    <row r="19" spans="2:9" ht="24" customHeight="1" x14ac:dyDescent="0.45">
      <c r="B19" s="4" t="s">
        <v>6</v>
      </c>
      <c r="C19" s="8">
        <v>1126760.8177469999</v>
      </c>
      <c r="D19" s="8">
        <v>1606339.056661</v>
      </c>
      <c r="E19" s="8">
        <v>1416507.7999100001</v>
      </c>
      <c r="F19" s="8">
        <v>1086641.751685</v>
      </c>
      <c r="G19" s="8">
        <v>1871845.4967779999</v>
      </c>
      <c r="H19" s="8">
        <f t="shared" si="1"/>
        <v>7108094.9227809999</v>
      </c>
      <c r="I19" s="10"/>
    </row>
    <row r="20" spans="2:9" ht="24" customHeight="1" x14ac:dyDescent="0.45">
      <c r="B20" s="4" t="s">
        <v>7</v>
      </c>
      <c r="C20" s="8">
        <v>1145204.7944720001</v>
      </c>
      <c r="D20" s="8">
        <v>204507.53026199999</v>
      </c>
      <c r="E20" s="8">
        <v>1979753.9911179999</v>
      </c>
      <c r="F20" s="8">
        <v>2697526.0260180002</v>
      </c>
      <c r="G20" s="8">
        <v>78370.328506000005</v>
      </c>
      <c r="H20" s="8">
        <f>+SUM(C20:G20)</f>
        <v>6105362.6703760009</v>
      </c>
      <c r="I20" s="10"/>
    </row>
    <row r="21" spans="2:9" ht="24" customHeight="1" x14ac:dyDescent="0.45">
      <c r="B21" s="6" t="s">
        <v>8</v>
      </c>
      <c r="C21" s="8">
        <v>89093.691999999995</v>
      </c>
      <c r="D21" s="8">
        <v>2256496.6887309998</v>
      </c>
      <c r="E21" s="8">
        <v>2061396.946461</v>
      </c>
      <c r="F21" s="8">
        <v>2103736.0746940002</v>
      </c>
      <c r="G21" s="8">
        <v>846694.52648700005</v>
      </c>
      <c r="H21" s="8">
        <f>+SUM(C21:G21)</f>
        <v>7357417.9283729997</v>
      </c>
      <c r="I21" s="13"/>
    </row>
    <row r="22" spans="2:9" ht="24" customHeight="1" x14ac:dyDescent="0.45">
      <c r="B22" s="4" t="s">
        <v>9</v>
      </c>
      <c r="C22" s="8">
        <v>613361.30936499999</v>
      </c>
      <c r="D22" s="8">
        <v>1668515.335066</v>
      </c>
      <c r="E22" s="8">
        <v>844336.547854</v>
      </c>
      <c r="F22" s="8">
        <v>1590114.8977959999</v>
      </c>
      <c r="G22" s="8">
        <v>1157330.1223550001</v>
      </c>
      <c r="H22" s="8">
        <f>+SUM(C22:G22)</f>
        <v>5873658.2124360008</v>
      </c>
      <c r="I22" s="13"/>
    </row>
    <row r="23" spans="2:9" ht="24" customHeight="1" x14ac:dyDescent="0.45">
      <c r="B23" s="4" t="s">
        <v>10</v>
      </c>
      <c r="C23" s="8">
        <v>1414625.464078</v>
      </c>
      <c r="D23" s="8">
        <v>330057.20723900001</v>
      </c>
      <c r="E23" s="8">
        <v>2263098.4600450001</v>
      </c>
      <c r="F23" s="8">
        <v>1567458.7235059999</v>
      </c>
      <c r="G23" s="8">
        <v>387441.296653</v>
      </c>
      <c r="H23" s="8">
        <f>+SUM(C23:G23)</f>
        <v>5962681.1515210001</v>
      </c>
      <c r="I23" s="13"/>
    </row>
    <row r="24" spans="2:9" ht="24" customHeight="1" x14ac:dyDescent="0.45">
      <c r="B24" s="28" t="s">
        <v>15</v>
      </c>
      <c r="C24" s="28"/>
      <c r="D24" s="28"/>
      <c r="E24" s="28"/>
      <c r="F24" s="28"/>
      <c r="G24" s="28"/>
      <c r="H24" s="28"/>
      <c r="I24" s="13"/>
    </row>
    <row r="25" spans="2:9" ht="24" customHeight="1" x14ac:dyDescent="0.45">
      <c r="I25" s="13"/>
    </row>
    <row r="26" spans="2:9" ht="24" customHeight="1" x14ac:dyDescent="0.45">
      <c r="I26" s="14"/>
    </row>
    <row r="27" spans="2:9" ht="24" customHeight="1" x14ac:dyDescent="0.45">
      <c r="B27" s="25" t="s">
        <v>28</v>
      </c>
      <c r="C27" s="26"/>
      <c r="D27" s="26"/>
      <c r="E27" s="26"/>
      <c r="F27" s="26"/>
      <c r="G27" s="26"/>
      <c r="H27" s="27"/>
      <c r="I27" s="14"/>
    </row>
    <row r="28" spans="2:9" ht="24" customHeight="1" x14ac:dyDescent="0.45">
      <c r="B28" s="4"/>
      <c r="C28" s="5" t="s">
        <v>1</v>
      </c>
      <c r="D28" s="5" t="s">
        <v>2</v>
      </c>
      <c r="E28" s="5" t="s">
        <v>3</v>
      </c>
      <c r="F28" s="5" t="s">
        <v>4</v>
      </c>
      <c r="G28" s="5" t="s">
        <v>17</v>
      </c>
      <c r="H28" s="5" t="s">
        <v>5</v>
      </c>
    </row>
    <row r="29" spans="2:9" ht="24" customHeight="1" x14ac:dyDescent="0.45">
      <c r="B29" s="4" t="s">
        <v>20</v>
      </c>
      <c r="C29" s="11">
        <v>37165.329591000002</v>
      </c>
      <c r="D29" s="11">
        <v>1053450.0358519999</v>
      </c>
      <c r="E29" s="11">
        <v>3024849.9510030001</v>
      </c>
      <c r="F29" s="11">
        <v>2268429.0574579998</v>
      </c>
      <c r="G29" s="11">
        <v>967770.19054500002</v>
      </c>
      <c r="H29" s="8">
        <f t="shared" ref="H29:H35" si="2">+SUM(C29:G29)</f>
        <v>7351664.5644489992</v>
      </c>
    </row>
    <row r="30" spans="2:9" ht="24" customHeight="1" x14ac:dyDescent="0.45">
      <c r="B30" s="4" t="s">
        <v>21</v>
      </c>
      <c r="C30" s="8">
        <v>431709.76433500001</v>
      </c>
      <c r="D30" s="8">
        <v>2142926.6138280001</v>
      </c>
      <c r="E30" s="8">
        <v>1697109.289659</v>
      </c>
      <c r="F30" s="8">
        <v>433219.76961000002</v>
      </c>
      <c r="G30" s="8">
        <v>1659757.0380820001</v>
      </c>
      <c r="H30" s="8">
        <f>+SUM(C30:G30)</f>
        <v>6364722.4755139994</v>
      </c>
    </row>
    <row r="31" spans="2:9" ht="24" customHeight="1" x14ac:dyDescent="0.45">
      <c r="B31" s="4" t="s">
        <v>22</v>
      </c>
      <c r="C31" s="8">
        <v>234406.79769499999</v>
      </c>
      <c r="D31" s="8">
        <v>1609379.7217699999</v>
      </c>
      <c r="E31" s="8">
        <v>2507156.2050919998</v>
      </c>
      <c r="F31" s="8">
        <v>633855.07821099996</v>
      </c>
      <c r="G31" s="8">
        <v>851738.72295299999</v>
      </c>
      <c r="H31" s="8">
        <f t="shared" si="2"/>
        <v>5836536.5257209996</v>
      </c>
    </row>
    <row r="32" spans="2:9" ht="24" customHeight="1" x14ac:dyDescent="0.45">
      <c r="B32" s="4" t="s">
        <v>23</v>
      </c>
      <c r="C32" s="8">
        <v>631847.43642699998</v>
      </c>
      <c r="D32" s="8">
        <v>1419777.4346739999</v>
      </c>
      <c r="E32" s="8">
        <v>344116.40847299999</v>
      </c>
      <c r="F32" s="12">
        <v>2248842.2838090002</v>
      </c>
      <c r="G32" s="8">
        <v>1661658.7004849999</v>
      </c>
      <c r="H32" s="8">
        <f>+SUM(C32:G32)</f>
        <v>6306242.2638680004</v>
      </c>
      <c r="I32" s="14"/>
    </row>
    <row r="33" spans="2:9" ht="24" customHeight="1" x14ac:dyDescent="0.45">
      <c r="B33" s="4" t="s">
        <v>24</v>
      </c>
      <c r="C33" s="8">
        <v>106168.987685</v>
      </c>
      <c r="D33" s="8">
        <v>2559755.3781409999</v>
      </c>
      <c r="E33" s="8">
        <v>2519276.1688250001</v>
      </c>
      <c r="F33" s="8">
        <v>2029687.7091709999</v>
      </c>
      <c r="G33" s="8">
        <v>2432545.356404</v>
      </c>
      <c r="H33" s="8">
        <f>+SUM(C33:G33)</f>
        <v>9647433.600226</v>
      </c>
    </row>
    <row r="34" spans="2:9" ht="24" customHeight="1" x14ac:dyDescent="0.45">
      <c r="B34" s="4" t="s">
        <v>25</v>
      </c>
      <c r="C34" s="8">
        <v>467611.01661799999</v>
      </c>
      <c r="D34" s="8">
        <v>3218538.200892</v>
      </c>
      <c r="E34" s="8">
        <v>2852956.770085</v>
      </c>
      <c r="F34" s="8">
        <v>943189.32839200005</v>
      </c>
      <c r="G34" s="8">
        <v>0</v>
      </c>
      <c r="H34" s="8">
        <f>+SUM(C34:G34)</f>
        <v>7482295.3159869993</v>
      </c>
    </row>
    <row r="35" spans="2:9" ht="24" customHeight="1" x14ac:dyDescent="0.45">
      <c r="B35" s="4" t="s">
        <v>26</v>
      </c>
      <c r="C35" s="8">
        <v>2106630.2081610002</v>
      </c>
      <c r="D35" s="8">
        <v>3599640.4504849999</v>
      </c>
      <c r="E35" s="8">
        <v>2850820.8339760001</v>
      </c>
      <c r="F35" s="8">
        <v>2793975.4586060001</v>
      </c>
      <c r="G35" s="8">
        <v>2283615.7318509999</v>
      </c>
      <c r="H35" s="8">
        <f t="shared" si="2"/>
        <v>13634682.683079001</v>
      </c>
    </row>
    <row r="36" spans="2:9" ht="24" customHeight="1" x14ac:dyDescent="0.45">
      <c r="B36" s="4" t="s">
        <v>6</v>
      </c>
      <c r="C36" s="8">
        <v>813858.952941</v>
      </c>
      <c r="D36" s="8">
        <v>2411267.514895</v>
      </c>
      <c r="E36" s="8">
        <v>3246445.984491</v>
      </c>
      <c r="F36" s="8">
        <v>1813776.7132999999</v>
      </c>
      <c r="G36" s="8">
        <v>2769071.263851</v>
      </c>
      <c r="H36" s="8">
        <f>+SUM(C36:G36)</f>
        <v>11054420.429478001</v>
      </c>
      <c r="I36" s="10"/>
    </row>
    <row r="37" spans="2:9" ht="24" customHeight="1" x14ac:dyDescent="0.45">
      <c r="B37" s="4" t="s">
        <v>7</v>
      </c>
      <c r="C37" s="8">
        <v>2028832.3148390001</v>
      </c>
      <c r="D37" s="8">
        <v>3637729.9205959998</v>
      </c>
      <c r="E37" s="8">
        <v>1986632.2036520001</v>
      </c>
      <c r="F37" s="8">
        <v>1215647.5533990001</v>
      </c>
      <c r="G37" s="8">
        <v>713212.38430499996</v>
      </c>
      <c r="H37" s="8">
        <f>+SUM(C37:G37)</f>
        <v>9582054.3767910004</v>
      </c>
      <c r="I37" s="10"/>
    </row>
    <row r="38" spans="2:9" ht="24" customHeight="1" x14ac:dyDescent="0.45">
      <c r="B38" s="6" t="s">
        <v>8</v>
      </c>
      <c r="C38" s="8">
        <v>1095.221</v>
      </c>
      <c r="D38" s="8">
        <v>2022382.3819909999</v>
      </c>
      <c r="E38" s="8">
        <v>1414313.1236630001</v>
      </c>
      <c r="F38" s="8">
        <v>2381478.4460749999</v>
      </c>
      <c r="G38" s="8">
        <v>2294425.1728110001</v>
      </c>
      <c r="H38" s="8">
        <f>+SUM(C38:G38)</f>
        <v>8113694.3455400001</v>
      </c>
      <c r="I38" s="10"/>
    </row>
    <row r="39" spans="2:9" ht="24" customHeight="1" x14ac:dyDescent="0.45">
      <c r="B39" s="4" t="s">
        <v>9</v>
      </c>
      <c r="C39" s="8">
        <v>297473.05856799998</v>
      </c>
      <c r="D39" s="8">
        <v>1965437.684137</v>
      </c>
      <c r="E39" s="8">
        <v>2934137.2275720001</v>
      </c>
      <c r="F39" s="8">
        <v>1153600.735294</v>
      </c>
      <c r="G39" s="8">
        <v>1918878.18527</v>
      </c>
      <c r="H39" s="8">
        <f>+SUM(C39:G39)</f>
        <v>8269526.8908410007</v>
      </c>
    </row>
    <row r="40" spans="2:9" ht="24" customHeight="1" x14ac:dyDescent="0.45">
      <c r="B40" s="4" t="s">
        <v>10</v>
      </c>
      <c r="C40" s="8">
        <v>1079510.1405259999</v>
      </c>
      <c r="D40" s="8">
        <v>2558506.1755059999</v>
      </c>
      <c r="E40" s="8">
        <v>1699035.0006570001</v>
      </c>
      <c r="F40" s="8">
        <v>461966.598857</v>
      </c>
      <c r="G40" s="8">
        <v>20099.475535000001</v>
      </c>
      <c r="H40" s="8">
        <f>+SUM(C40:G40)</f>
        <v>5819117.3910809997</v>
      </c>
    </row>
    <row r="41" spans="2:9" ht="24" customHeight="1" x14ac:dyDescent="0.45">
      <c r="B41" s="28" t="s">
        <v>15</v>
      </c>
      <c r="C41" s="28"/>
      <c r="D41" s="28"/>
      <c r="E41" s="28"/>
      <c r="F41" s="28"/>
      <c r="G41" s="28"/>
      <c r="H41" s="28"/>
    </row>
    <row r="42" spans="2:9" ht="23.4" x14ac:dyDescent="0.45"/>
    <row r="43" spans="2:9" ht="23.4" x14ac:dyDescent="0.45"/>
  </sheetData>
  <mergeCells count="4">
    <mergeCell ref="B10:H10"/>
    <mergeCell ref="B24:H24"/>
    <mergeCell ref="B27:H27"/>
    <mergeCell ref="B41:H41"/>
  </mergeCells>
  <pageMargins left="0.7" right="0.7" top="0.75" bottom="0.75" header="0.3" footer="0.3"/>
  <pageSetup paperSize="0" orientation="portrait" horizontalDpi="0" verticalDpi="0" copies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43"/>
  <sheetViews>
    <sheetView topLeftCell="A26" zoomScale="80" zoomScaleNormal="80" workbookViewId="0">
      <selection activeCell="H29" sqref="H29"/>
    </sheetView>
  </sheetViews>
  <sheetFormatPr baseColWidth="10" defaultColWidth="0" defaultRowHeight="23.25" customHeight="1" zeroHeight="1" x14ac:dyDescent="0.45"/>
  <cols>
    <col min="1" max="1" width="11.44140625" style="7" customWidth="1"/>
    <col min="2" max="2" width="18.33203125" style="7" customWidth="1"/>
    <col min="3" max="3" width="17.5546875" style="7" customWidth="1"/>
    <col min="4" max="5" width="17.6640625" style="7" customWidth="1"/>
    <col min="6" max="6" width="16.6640625" style="7" customWidth="1"/>
    <col min="7" max="7" width="17.6640625" style="7" customWidth="1"/>
    <col min="8" max="8" width="17.6640625" style="7" bestFit="1" customWidth="1"/>
    <col min="9" max="9" width="28.44140625" style="7" bestFit="1" customWidth="1"/>
    <col min="10" max="10" width="0" style="7" hidden="1" customWidth="1"/>
    <col min="11" max="16383" width="11.44140625" style="7" hidden="1"/>
    <col min="16384" max="16384" width="0.33203125" style="7" customWidth="1"/>
  </cols>
  <sheetData>
    <row r="1" spans="1:9" ht="19.5" customHeight="1" x14ac:dyDescent="0.45">
      <c r="A1" s="1" t="s">
        <v>16</v>
      </c>
    </row>
    <row r="2" spans="1:9" ht="19.5" customHeight="1" x14ac:dyDescent="0.45">
      <c r="A2" s="2" t="s">
        <v>12</v>
      </c>
    </row>
    <row r="3" spans="1:9" ht="19.5" customHeight="1" x14ac:dyDescent="0.45">
      <c r="A3" s="2" t="s">
        <v>13</v>
      </c>
    </row>
    <row r="4" spans="1:9" ht="19.5" customHeight="1" x14ac:dyDescent="0.45">
      <c r="A4" s="3" t="s">
        <v>14</v>
      </c>
    </row>
    <row r="5" spans="1:9" ht="19.5" customHeight="1" x14ac:dyDescent="0.45"/>
    <row r="6" spans="1:9" ht="19.5" customHeight="1" x14ac:dyDescent="0.45"/>
    <row r="7" spans="1:9" ht="19.5" customHeight="1" x14ac:dyDescent="0.45"/>
    <row r="8" spans="1:9" ht="19.5" customHeight="1" x14ac:dyDescent="0.45"/>
    <row r="9" spans="1:9" ht="19.5" customHeight="1" x14ac:dyDescent="0.45"/>
    <row r="10" spans="1:9" ht="23.4" x14ac:dyDescent="0.45">
      <c r="B10" s="25" t="s">
        <v>29</v>
      </c>
      <c r="C10" s="26"/>
      <c r="D10" s="26"/>
      <c r="E10" s="26"/>
      <c r="F10" s="26"/>
      <c r="G10" s="26"/>
      <c r="H10" s="27"/>
    </row>
    <row r="11" spans="1:9" ht="24" customHeight="1" x14ac:dyDescent="0.45">
      <c r="B11" s="4"/>
      <c r="C11" s="5" t="s">
        <v>1</v>
      </c>
      <c r="D11" s="5" t="s">
        <v>2</v>
      </c>
      <c r="E11" s="5" t="s">
        <v>3</v>
      </c>
      <c r="F11" s="5" t="s">
        <v>4</v>
      </c>
      <c r="G11" s="5" t="s">
        <v>17</v>
      </c>
      <c r="H11" s="5" t="s">
        <v>5</v>
      </c>
    </row>
    <row r="12" spans="1:9" ht="24" customHeight="1" x14ac:dyDescent="0.45">
      <c r="B12" s="4" t="s">
        <v>20</v>
      </c>
      <c r="C12" s="11">
        <v>76990.020996000007</v>
      </c>
      <c r="D12" s="11">
        <v>1245875.7798510001</v>
      </c>
      <c r="E12" s="11">
        <v>1291704.9057499999</v>
      </c>
      <c r="F12" s="11">
        <v>2664310.0488780001</v>
      </c>
      <c r="G12" s="11">
        <v>3118600.5603060001</v>
      </c>
      <c r="H12" s="11">
        <f t="shared" ref="H12:H19" si="0">SUBTOTAL(9,C12:G12)</f>
        <v>8397481.3157809991</v>
      </c>
    </row>
    <row r="13" spans="1:9" ht="24" customHeight="1" x14ac:dyDescent="0.45">
      <c r="B13" s="4" t="s">
        <v>21</v>
      </c>
      <c r="C13" s="11">
        <v>4435655.318984</v>
      </c>
      <c r="D13" s="11">
        <v>2210832.3453520001</v>
      </c>
      <c r="E13" s="11">
        <v>3757807.4257649998</v>
      </c>
      <c r="F13" s="11">
        <v>1714886.5907030001</v>
      </c>
      <c r="G13" s="11">
        <v>0</v>
      </c>
      <c r="H13" s="11">
        <f t="shared" si="0"/>
        <v>12119181.680803999</v>
      </c>
    </row>
    <row r="14" spans="1:9" ht="24" customHeight="1" x14ac:dyDescent="0.45">
      <c r="B14" s="4" t="s">
        <v>22</v>
      </c>
      <c r="C14" s="11">
        <v>2522079.203865</v>
      </c>
      <c r="D14" s="11">
        <v>1282834.823507</v>
      </c>
      <c r="E14" s="11">
        <v>0</v>
      </c>
      <c r="F14" s="11">
        <v>3445.3212239999998</v>
      </c>
      <c r="G14" s="11">
        <v>0</v>
      </c>
      <c r="H14" s="11">
        <f t="shared" si="0"/>
        <v>3808359.3485959996</v>
      </c>
    </row>
    <row r="15" spans="1:9" ht="24" customHeight="1" x14ac:dyDescent="0.45">
      <c r="B15" s="4" t="s">
        <v>23</v>
      </c>
      <c r="C15" s="9">
        <v>24493.674999999999</v>
      </c>
      <c r="D15" s="9">
        <v>44623.127267000003</v>
      </c>
      <c r="E15" s="9">
        <v>1101392.5961279999</v>
      </c>
      <c r="F15" s="9">
        <v>47245.384750999998</v>
      </c>
      <c r="G15" s="9">
        <v>349056.01882200001</v>
      </c>
      <c r="H15" s="11">
        <f t="shared" si="0"/>
        <v>1566810.8019679999</v>
      </c>
    </row>
    <row r="16" spans="1:9" ht="24" customHeight="1" x14ac:dyDescent="0.45">
      <c r="B16" s="4" t="s">
        <v>24</v>
      </c>
      <c r="C16" s="11">
        <v>1618803.2954450001</v>
      </c>
      <c r="D16" s="11">
        <v>1359121.893556</v>
      </c>
      <c r="E16" s="11">
        <v>348616.34124500002</v>
      </c>
      <c r="F16" s="11">
        <v>5020486.2850029999</v>
      </c>
      <c r="G16" s="11">
        <v>0</v>
      </c>
      <c r="H16" s="11">
        <f t="shared" si="0"/>
        <v>8347027.8152489997</v>
      </c>
      <c r="I16" s="13"/>
    </row>
    <row r="17" spans="2:9" ht="24" customHeight="1" x14ac:dyDescent="0.45">
      <c r="B17" s="4" t="s">
        <v>25</v>
      </c>
      <c r="C17" s="11">
        <v>4197986.8144990001</v>
      </c>
      <c r="D17" s="11">
        <v>2261859.6835540002</v>
      </c>
      <c r="E17" s="11">
        <v>2434751.4509669999</v>
      </c>
      <c r="F17" s="11">
        <v>1738985.2233180001</v>
      </c>
      <c r="G17" s="15">
        <f>G16/1000000</f>
        <v>0</v>
      </c>
      <c r="H17" s="11">
        <f t="shared" si="0"/>
        <v>10633583.172338</v>
      </c>
    </row>
    <row r="18" spans="2:9" ht="24" customHeight="1" x14ac:dyDescent="0.45">
      <c r="B18" s="4" t="s">
        <v>26</v>
      </c>
      <c r="C18" s="11">
        <v>1544385.2092629999</v>
      </c>
      <c r="D18" s="11">
        <v>4026527.6084969998</v>
      </c>
      <c r="E18" s="11">
        <v>6923624.0634439997</v>
      </c>
      <c r="F18" s="11">
        <v>3307029.905092</v>
      </c>
      <c r="G18" s="11">
        <v>355307.017177</v>
      </c>
      <c r="H18" s="11">
        <f t="shared" si="0"/>
        <v>16156873.803472999</v>
      </c>
    </row>
    <row r="19" spans="2:9" ht="24" customHeight="1" x14ac:dyDescent="0.45">
      <c r="B19" s="4" t="s">
        <v>6</v>
      </c>
      <c r="C19" s="11">
        <v>3183879.3841050002</v>
      </c>
      <c r="D19" s="11">
        <v>2116814.6780849998</v>
      </c>
      <c r="E19" s="11">
        <v>5980329.8829720002</v>
      </c>
      <c r="F19" s="11">
        <v>3350593.2078630002</v>
      </c>
      <c r="G19" s="11">
        <v>873690.00253599999</v>
      </c>
      <c r="H19" s="11">
        <f t="shared" si="0"/>
        <v>15505307.155561002</v>
      </c>
      <c r="I19" s="10"/>
    </row>
    <row r="20" spans="2:9" ht="24" customHeight="1" x14ac:dyDescent="0.45">
      <c r="B20" s="4" t="s">
        <v>7</v>
      </c>
      <c r="C20" s="11">
        <v>2309340.4323649998</v>
      </c>
      <c r="D20" s="11">
        <v>0</v>
      </c>
      <c r="E20" s="11">
        <v>6316133.5813809996</v>
      </c>
      <c r="F20" s="11">
        <v>3475534.2765299999</v>
      </c>
      <c r="G20" s="11">
        <v>570580.47197900002</v>
      </c>
      <c r="H20" s="11">
        <f>SUBTOTAL(9,C20:G20)</f>
        <v>12671588.762254998</v>
      </c>
      <c r="I20" s="10"/>
    </row>
    <row r="21" spans="2:9" ht="24" customHeight="1" x14ac:dyDescent="0.45">
      <c r="B21" s="6" t="s">
        <v>8</v>
      </c>
      <c r="C21" s="11">
        <v>927346.58745400002</v>
      </c>
      <c r="D21" s="11">
        <v>2680178.268952</v>
      </c>
      <c r="E21" s="11">
        <v>2632997.9663820001</v>
      </c>
      <c r="F21" s="11">
        <v>2235736.0652109999</v>
      </c>
      <c r="G21" s="11">
        <v>3175042.2871110002</v>
      </c>
      <c r="H21" s="11">
        <f>SUBTOTAL(9,C21:G21)</f>
        <v>11651301.175110001</v>
      </c>
      <c r="I21" s="13"/>
    </row>
    <row r="22" spans="2:9" ht="24" customHeight="1" x14ac:dyDescent="0.45">
      <c r="B22" s="4" t="s">
        <v>9</v>
      </c>
      <c r="C22" s="11">
        <v>553551</v>
      </c>
      <c r="D22" s="11">
        <v>4049094</v>
      </c>
      <c r="E22" s="11">
        <v>2316580</v>
      </c>
      <c r="F22" s="11">
        <v>4161384</v>
      </c>
      <c r="G22" s="11">
        <v>399904</v>
      </c>
      <c r="H22" s="11">
        <f>SUBTOTAL(9,C22:G22)</f>
        <v>11480513</v>
      </c>
      <c r="I22" s="13"/>
    </row>
    <row r="23" spans="2:9" ht="24" customHeight="1" x14ac:dyDescent="0.45">
      <c r="B23" s="4" t="s">
        <v>10</v>
      </c>
      <c r="C23" s="11">
        <v>3144642.9896459999</v>
      </c>
      <c r="D23" s="11">
        <v>2151398.231654</v>
      </c>
      <c r="E23" s="11">
        <v>1012575.847466</v>
      </c>
      <c r="F23" s="11">
        <v>0</v>
      </c>
      <c r="G23" s="11">
        <v>77790.899753000005</v>
      </c>
      <c r="H23" s="11">
        <f>SUBTOTAL(9,C23:G23)</f>
        <v>6386407.9685190003</v>
      </c>
      <c r="I23" s="13"/>
    </row>
    <row r="24" spans="2:9" ht="24" customHeight="1" x14ac:dyDescent="0.45">
      <c r="B24" s="28" t="s">
        <v>15</v>
      </c>
      <c r="C24" s="28"/>
      <c r="D24" s="28"/>
      <c r="E24" s="28"/>
      <c r="F24" s="28"/>
      <c r="G24" s="28"/>
      <c r="H24" s="28"/>
      <c r="I24" s="13"/>
    </row>
    <row r="25" spans="2:9" ht="24" customHeight="1" x14ac:dyDescent="0.45">
      <c r="I25" s="13"/>
    </row>
    <row r="26" spans="2:9" ht="24" customHeight="1" x14ac:dyDescent="0.45">
      <c r="I26" s="14"/>
    </row>
    <row r="27" spans="2:9" ht="24" customHeight="1" x14ac:dyDescent="0.45">
      <c r="B27" s="25" t="s">
        <v>30</v>
      </c>
      <c r="C27" s="26"/>
      <c r="D27" s="26"/>
      <c r="E27" s="26"/>
      <c r="F27" s="26"/>
      <c r="G27" s="26"/>
      <c r="H27" s="27"/>
      <c r="I27" s="14"/>
    </row>
    <row r="28" spans="2:9" ht="24" customHeight="1" x14ac:dyDescent="0.45">
      <c r="B28" s="4"/>
      <c r="C28" s="5" t="s">
        <v>1</v>
      </c>
      <c r="D28" s="5" t="s">
        <v>2</v>
      </c>
      <c r="E28" s="5" t="s">
        <v>3</v>
      </c>
      <c r="F28" s="5" t="s">
        <v>4</v>
      </c>
      <c r="G28" s="5" t="s">
        <v>17</v>
      </c>
      <c r="H28" s="5" t="s">
        <v>5</v>
      </c>
    </row>
    <row r="29" spans="2:9" ht="24" customHeight="1" x14ac:dyDescent="0.45">
      <c r="B29" s="4" t="s">
        <v>20</v>
      </c>
      <c r="C29" s="11">
        <v>276916.10099000001</v>
      </c>
      <c r="D29" s="11">
        <v>1720586.3949589999</v>
      </c>
      <c r="E29" s="11">
        <v>2741747.5417980002</v>
      </c>
      <c r="F29" s="11">
        <v>633950.85938699997</v>
      </c>
      <c r="G29" s="11">
        <v>1068448.31537</v>
      </c>
      <c r="H29" s="11">
        <f t="shared" ref="H29:H36" si="1">SUBTOTAL(9,C29:G29)</f>
        <v>6441649.2125040004</v>
      </c>
    </row>
    <row r="30" spans="2:9" ht="24" customHeight="1" x14ac:dyDescent="0.45">
      <c r="B30" s="4" t="s">
        <v>21</v>
      </c>
      <c r="C30" s="11">
        <v>930000.13166199997</v>
      </c>
      <c r="D30" s="11">
        <v>3145856.880839</v>
      </c>
      <c r="E30" s="11">
        <v>1435393.4041889999</v>
      </c>
      <c r="F30" s="11">
        <v>3277613.8909590002</v>
      </c>
      <c r="G30" s="11">
        <v>0</v>
      </c>
      <c r="H30" s="11">
        <f t="shared" si="1"/>
        <v>8788864.3076489996</v>
      </c>
    </row>
    <row r="31" spans="2:9" ht="24" customHeight="1" x14ac:dyDescent="0.45">
      <c r="B31" s="4" t="s">
        <v>22</v>
      </c>
      <c r="C31" s="11">
        <v>2206429.294311</v>
      </c>
      <c r="D31" s="11">
        <v>1810237.0976130001</v>
      </c>
      <c r="E31" s="11">
        <v>4786282.4333290001</v>
      </c>
      <c r="F31" s="11">
        <v>7328020.2037829999</v>
      </c>
      <c r="G31" s="11">
        <v>2419672.9905889998</v>
      </c>
      <c r="H31" s="11">
        <f t="shared" si="1"/>
        <v>18550642.019625001</v>
      </c>
    </row>
    <row r="32" spans="2:9" ht="24" customHeight="1" x14ac:dyDescent="0.45">
      <c r="B32" s="4" t="s">
        <v>23</v>
      </c>
      <c r="C32" s="9">
        <v>2018250.7206830001</v>
      </c>
      <c r="D32" s="9">
        <v>3603526.9078190001</v>
      </c>
      <c r="E32" s="9">
        <v>3592777.4874419998</v>
      </c>
      <c r="F32" s="9">
        <v>2708010.55724</v>
      </c>
      <c r="G32" s="9">
        <v>2631210.1273750002</v>
      </c>
      <c r="H32" s="11">
        <f t="shared" si="1"/>
        <v>14553775.800558999</v>
      </c>
      <c r="I32" s="14"/>
    </row>
    <row r="33" spans="2:9" ht="24" customHeight="1" x14ac:dyDescent="0.45">
      <c r="B33" s="4" t="s">
        <v>24</v>
      </c>
      <c r="C33" s="11">
        <v>1710135.0619399999</v>
      </c>
      <c r="D33" s="11">
        <v>2436181.3529949998</v>
      </c>
      <c r="E33" s="11">
        <v>817339.44431699999</v>
      </c>
      <c r="F33" s="11">
        <v>42968.101225999999</v>
      </c>
      <c r="G33" s="11">
        <v>0</v>
      </c>
      <c r="H33" s="11">
        <f t="shared" si="1"/>
        <v>5006623.9604780003</v>
      </c>
    </row>
    <row r="34" spans="2:9" ht="24" customHeight="1" x14ac:dyDescent="0.45">
      <c r="B34" s="4" t="s">
        <v>25</v>
      </c>
      <c r="C34" s="16">
        <v>96240.396905999994</v>
      </c>
      <c r="D34" s="11">
        <v>81492.186902000001</v>
      </c>
      <c r="E34" s="11">
        <v>309738.41923</v>
      </c>
      <c r="F34" s="11">
        <v>206843.381762</v>
      </c>
      <c r="G34" s="11">
        <v>0</v>
      </c>
      <c r="H34" s="11">
        <f t="shared" si="1"/>
        <v>694314.3848</v>
      </c>
    </row>
    <row r="35" spans="2:9" ht="24" customHeight="1" x14ac:dyDescent="0.45">
      <c r="B35" s="4" t="s">
        <v>26</v>
      </c>
      <c r="C35" s="11">
        <v>563096.72375600005</v>
      </c>
      <c r="D35" s="11">
        <v>492393.63380499999</v>
      </c>
      <c r="E35" s="11">
        <v>271048.84920300002</v>
      </c>
      <c r="F35" s="11">
        <v>128691.16342899999</v>
      </c>
      <c r="G35" s="11">
        <v>3557500.904478</v>
      </c>
      <c r="H35" s="11">
        <f t="shared" si="1"/>
        <v>5012731.2746710004</v>
      </c>
    </row>
    <row r="36" spans="2:9" ht="24" customHeight="1" x14ac:dyDescent="0.45">
      <c r="B36" s="4" t="s">
        <v>6</v>
      </c>
      <c r="C36" s="11">
        <v>1238875.9028739999</v>
      </c>
      <c r="D36" s="11">
        <v>968024.16647499998</v>
      </c>
      <c r="E36" s="11">
        <v>365150.66378900001</v>
      </c>
      <c r="F36" s="11">
        <v>1982713.7307160001</v>
      </c>
      <c r="G36" s="11">
        <v>931857.439243</v>
      </c>
      <c r="H36" s="11">
        <f t="shared" si="1"/>
        <v>5486621.903097</v>
      </c>
      <c r="I36" s="10"/>
    </row>
    <row r="37" spans="2:9" ht="24" customHeight="1" x14ac:dyDescent="0.45">
      <c r="B37" s="4" t="s">
        <v>7</v>
      </c>
      <c r="C37" s="11">
        <v>576861.346624</v>
      </c>
      <c r="D37" s="11">
        <v>3709991.4398730001</v>
      </c>
      <c r="E37" s="11">
        <v>653282.21288200002</v>
      </c>
      <c r="F37" s="11">
        <v>771900.72384700004</v>
      </c>
      <c r="G37" s="11">
        <v>661883.07249799999</v>
      </c>
      <c r="H37" s="11">
        <f>SUBTOTAL(9,C37:G37)</f>
        <v>6373918.7957240008</v>
      </c>
      <c r="I37" s="10"/>
    </row>
    <row r="38" spans="2:9" ht="24" customHeight="1" x14ac:dyDescent="0.45">
      <c r="B38" s="6" t="s">
        <v>8</v>
      </c>
      <c r="C38" s="11">
        <v>181842.345978</v>
      </c>
      <c r="D38" s="11">
        <v>679297.42958700005</v>
      </c>
      <c r="E38" s="11">
        <v>408854.06618299999</v>
      </c>
      <c r="F38" s="11">
        <v>442181.84441899997</v>
      </c>
      <c r="G38" s="11">
        <v>540974.392475</v>
      </c>
      <c r="H38" s="11">
        <f>SUBTOTAL(9,C38:G38)</f>
        <v>2253150.078642</v>
      </c>
      <c r="I38" s="10"/>
    </row>
    <row r="39" spans="2:9" ht="24" customHeight="1" x14ac:dyDescent="0.45">
      <c r="B39" s="4" t="s">
        <v>9</v>
      </c>
      <c r="C39" s="11">
        <v>2426274</v>
      </c>
      <c r="D39" s="11">
        <v>92028</v>
      </c>
      <c r="E39" s="11">
        <v>30988</v>
      </c>
      <c r="F39" s="11">
        <v>0</v>
      </c>
      <c r="G39" s="11">
        <v>0</v>
      </c>
      <c r="H39" s="11">
        <f>SUBTOTAL(9,C39:G39)</f>
        <v>2549290</v>
      </c>
    </row>
    <row r="40" spans="2:9" ht="24" customHeight="1" x14ac:dyDescent="0.45">
      <c r="B40" s="4" t="s">
        <v>10</v>
      </c>
      <c r="C40" s="11">
        <v>0</v>
      </c>
      <c r="D40" s="11">
        <v>6245.5788439999997</v>
      </c>
      <c r="E40" s="11">
        <v>0</v>
      </c>
      <c r="F40" s="11">
        <v>0</v>
      </c>
      <c r="G40" s="11">
        <v>14091.940864</v>
      </c>
      <c r="H40" s="11">
        <f>SUBTOTAL(9,C40:G40)</f>
        <v>20337.519708</v>
      </c>
    </row>
    <row r="41" spans="2:9" ht="24" customHeight="1" x14ac:dyDescent="0.45">
      <c r="B41" s="28" t="s">
        <v>15</v>
      </c>
      <c r="C41" s="28"/>
      <c r="D41" s="28"/>
      <c r="E41" s="28"/>
      <c r="F41" s="28"/>
      <c r="G41" s="28"/>
      <c r="H41" s="28"/>
    </row>
    <row r="42" spans="2:9" ht="23.4" x14ac:dyDescent="0.45"/>
    <row r="43" spans="2:9" ht="23.4" x14ac:dyDescent="0.45"/>
  </sheetData>
  <mergeCells count="4">
    <mergeCell ref="B10:H10"/>
    <mergeCell ref="B24:H24"/>
    <mergeCell ref="B27:H27"/>
    <mergeCell ref="B41:H41"/>
  </mergeCells>
  <pageMargins left="0.7" right="0.7" top="0.75" bottom="0.75" header="0.3" footer="0.3"/>
  <pageSetup paperSize="0" orientation="portrait" horizontalDpi="0" verticalDpi="0" copies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43"/>
  <sheetViews>
    <sheetView topLeftCell="A21" zoomScale="80" zoomScaleNormal="80" workbookViewId="0">
      <selection activeCell="B27" sqref="B27:H27"/>
    </sheetView>
  </sheetViews>
  <sheetFormatPr baseColWidth="10" defaultColWidth="0" defaultRowHeight="23.25" customHeight="1" zeroHeight="1" x14ac:dyDescent="0.45"/>
  <cols>
    <col min="1" max="1" width="11.44140625" style="7" customWidth="1"/>
    <col min="2" max="2" width="18.33203125" style="7" customWidth="1"/>
    <col min="3" max="3" width="23.6640625" style="7" customWidth="1"/>
    <col min="4" max="4" width="23.44140625" style="7" customWidth="1"/>
    <col min="5" max="5" width="21.6640625" style="7" customWidth="1"/>
    <col min="6" max="6" width="24.6640625" style="7" bestFit="1" customWidth="1"/>
    <col min="7" max="7" width="20.33203125" style="7" bestFit="1" customWidth="1"/>
    <col min="8" max="8" width="27.33203125" style="7" bestFit="1" customWidth="1"/>
    <col min="9" max="9" width="28.44140625" style="7" bestFit="1" customWidth="1"/>
    <col min="10" max="10" width="0" style="7" hidden="1" customWidth="1"/>
    <col min="11" max="16383" width="11.44140625" style="7" hidden="1"/>
    <col min="16384" max="16384" width="0.33203125" style="7" customWidth="1"/>
  </cols>
  <sheetData>
    <row r="1" spans="1:9" ht="19.5" customHeight="1" x14ac:dyDescent="0.45">
      <c r="A1" s="1" t="s">
        <v>16</v>
      </c>
    </row>
    <row r="2" spans="1:9" ht="19.5" customHeight="1" x14ac:dyDescent="0.45">
      <c r="A2" s="2" t="s">
        <v>12</v>
      </c>
    </row>
    <row r="3" spans="1:9" ht="19.5" customHeight="1" x14ac:dyDescent="0.45">
      <c r="A3" s="2" t="s">
        <v>13</v>
      </c>
    </row>
    <row r="4" spans="1:9" ht="19.5" customHeight="1" x14ac:dyDescent="0.45">
      <c r="A4" s="3" t="s">
        <v>14</v>
      </c>
    </row>
    <row r="5" spans="1:9" ht="19.5" customHeight="1" x14ac:dyDescent="0.45"/>
    <row r="6" spans="1:9" ht="19.5" customHeight="1" x14ac:dyDescent="0.45"/>
    <row r="7" spans="1:9" ht="19.5" customHeight="1" x14ac:dyDescent="0.45"/>
    <row r="8" spans="1:9" ht="19.5" customHeight="1" x14ac:dyDescent="0.45"/>
    <row r="9" spans="1:9" ht="19.5" customHeight="1" x14ac:dyDescent="0.45"/>
    <row r="10" spans="1:9" ht="23.4" x14ac:dyDescent="0.45">
      <c r="B10" s="25" t="s">
        <v>32</v>
      </c>
      <c r="C10" s="26"/>
      <c r="D10" s="26"/>
      <c r="E10" s="26"/>
      <c r="F10" s="26"/>
      <c r="G10" s="26"/>
      <c r="H10" s="27"/>
    </row>
    <row r="11" spans="1:9" ht="24" customHeight="1" x14ac:dyDescent="0.45">
      <c r="B11" s="4"/>
      <c r="C11" s="5" t="s">
        <v>1</v>
      </c>
      <c r="D11" s="5" t="s">
        <v>2</v>
      </c>
      <c r="E11" s="5" t="s">
        <v>3</v>
      </c>
      <c r="F11" s="5" t="s">
        <v>4</v>
      </c>
      <c r="G11" s="5" t="s">
        <v>17</v>
      </c>
      <c r="H11" s="5" t="s">
        <v>5</v>
      </c>
    </row>
    <row r="12" spans="1:9" ht="24" customHeight="1" x14ac:dyDescent="0.45">
      <c r="B12" s="4" t="s">
        <v>20</v>
      </c>
      <c r="C12" s="11">
        <v>25915.218499999999</v>
      </c>
      <c r="D12" s="17">
        <v>816390.88141300005</v>
      </c>
      <c r="E12" s="11">
        <v>1865007.126713</v>
      </c>
      <c r="F12" s="17">
        <v>6046499.8256470002</v>
      </c>
      <c r="G12" s="11">
        <v>0</v>
      </c>
      <c r="H12" s="17">
        <f t="shared" ref="H12:H17" si="0">SUBTOTAL(9,C12:G12)</f>
        <v>8753813.0522729997</v>
      </c>
      <c r="I12" s="18"/>
    </row>
    <row r="13" spans="1:9" ht="24" customHeight="1" x14ac:dyDescent="0.45">
      <c r="B13" s="4" t="s">
        <v>21</v>
      </c>
      <c r="C13" s="11">
        <v>6442122.003912</v>
      </c>
      <c r="D13" s="17">
        <v>7048239.8538159998</v>
      </c>
      <c r="E13" s="11">
        <v>5167602.987214</v>
      </c>
      <c r="F13" s="17">
        <v>343494.45056999999</v>
      </c>
      <c r="G13" s="11">
        <v>0</v>
      </c>
      <c r="H13" s="17">
        <f t="shared" si="0"/>
        <v>19001459.295511998</v>
      </c>
    </row>
    <row r="14" spans="1:9" ht="24" customHeight="1" x14ac:dyDescent="0.45">
      <c r="B14" s="4" t="s">
        <v>22</v>
      </c>
      <c r="C14" s="11">
        <v>2017682.370848</v>
      </c>
      <c r="D14" s="17">
        <v>369341.04891499999</v>
      </c>
      <c r="E14" s="11">
        <v>3376571.0747790001</v>
      </c>
      <c r="F14" s="17">
        <v>2484595.090967</v>
      </c>
      <c r="G14" s="11">
        <v>0</v>
      </c>
      <c r="H14" s="17">
        <f t="shared" si="0"/>
        <v>8248189.5855090003</v>
      </c>
    </row>
    <row r="15" spans="1:9" ht="24" customHeight="1" x14ac:dyDescent="0.45">
      <c r="B15" s="4" t="s">
        <v>23</v>
      </c>
      <c r="C15" s="11">
        <v>2189073.5491399998</v>
      </c>
      <c r="D15" s="17">
        <v>3014856.6058439999</v>
      </c>
      <c r="E15" s="11">
        <v>7400498.687384</v>
      </c>
      <c r="F15" s="17">
        <v>7017924.7541150004</v>
      </c>
      <c r="G15" s="11">
        <v>0</v>
      </c>
      <c r="H15" s="17">
        <f t="shared" si="0"/>
        <v>19622353.596483</v>
      </c>
    </row>
    <row r="16" spans="1:9" ht="24" customHeight="1" x14ac:dyDescent="0.45">
      <c r="B16" s="4" t="s">
        <v>24</v>
      </c>
      <c r="C16" s="11">
        <v>1285239.0567669999</v>
      </c>
      <c r="D16" s="17">
        <v>698240.318722</v>
      </c>
      <c r="E16" s="11">
        <v>1250618.2084329999</v>
      </c>
      <c r="F16" s="17">
        <v>1176770.7976210001</v>
      </c>
      <c r="G16" s="11">
        <v>0</v>
      </c>
      <c r="H16" s="17">
        <f t="shared" si="0"/>
        <v>4410868.3815429993</v>
      </c>
      <c r="I16" s="13"/>
    </row>
    <row r="17" spans="2:9" ht="24" customHeight="1" x14ac:dyDescent="0.45">
      <c r="B17" s="4" t="s">
        <v>25</v>
      </c>
      <c r="C17" s="11">
        <v>402641.04003400001</v>
      </c>
      <c r="D17" s="17">
        <v>1668751.814975</v>
      </c>
      <c r="E17" s="11">
        <v>2571371.841025</v>
      </c>
      <c r="F17" s="17">
        <v>1741624.8624799999</v>
      </c>
      <c r="G17" s="11">
        <v>298528.27617600001</v>
      </c>
      <c r="H17" s="17">
        <f t="shared" si="0"/>
        <v>6682917.8346899999</v>
      </c>
    </row>
    <row r="18" spans="2:9" ht="24" customHeight="1" x14ac:dyDescent="0.45">
      <c r="B18" s="4" t="s">
        <v>26</v>
      </c>
      <c r="C18" s="11">
        <v>445883.840303</v>
      </c>
      <c r="D18" s="11">
        <v>182371.64410199999</v>
      </c>
      <c r="E18" s="11">
        <v>1289285.7448120001</v>
      </c>
      <c r="F18" s="11">
        <v>3521337.4718300002</v>
      </c>
      <c r="G18" s="11">
        <v>4248477.9865300003</v>
      </c>
      <c r="H18" s="17">
        <f>SUBTOTAL(9,C18:G18)</f>
        <v>9687356.6875770018</v>
      </c>
    </row>
    <row r="19" spans="2:9" ht="24" customHeight="1" x14ac:dyDescent="0.45">
      <c r="B19" s="4" t="s">
        <v>6</v>
      </c>
      <c r="C19" s="11">
        <v>1546955.7729809999</v>
      </c>
      <c r="D19" s="11">
        <v>1933605.1635050001</v>
      </c>
      <c r="E19" s="11">
        <v>3695105.4950549998</v>
      </c>
      <c r="F19" s="11">
        <v>5464462.7060270002</v>
      </c>
      <c r="G19" s="11">
        <v>420076.97426699998</v>
      </c>
      <c r="H19" s="17">
        <f>+SUBTOTAL(9,C19:G19)</f>
        <v>13060206.111835001</v>
      </c>
      <c r="I19" s="10"/>
    </row>
    <row r="20" spans="2:9" ht="24" customHeight="1" x14ac:dyDescent="0.45">
      <c r="B20" s="4" t="s">
        <v>7</v>
      </c>
      <c r="C20" s="11">
        <v>1438575.0232780001</v>
      </c>
      <c r="D20" s="11">
        <v>199906.307505</v>
      </c>
      <c r="E20" s="11">
        <v>2114923.0265230001</v>
      </c>
      <c r="F20" s="11">
        <v>73454.019652999996</v>
      </c>
      <c r="G20" s="11">
        <v>2201527.6168180001</v>
      </c>
      <c r="H20" s="17">
        <f>+SUBTOTAL(9,C20:G20)</f>
        <v>6028385.9937769994</v>
      </c>
      <c r="I20" s="10"/>
    </row>
    <row r="21" spans="2:9" ht="24" customHeight="1" x14ac:dyDescent="0.45">
      <c r="B21" s="6" t="s">
        <v>8</v>
      </c>
      <c r="C21" s="11">
        <v>626373.58958699997</v>
      </c>
      <c r="D21" s="11">
        <v>316067.90020199999</v>
      </c>
      <c r="E21" s="11">
        <v>0</v>
      </c>
      <c r="F21" s="11">
        <v>0</v>
      </c>
      <c r="G21" s="11">
        <v>1250751.569101</v>
      </c>
      <c r="H21" s="17">
        <f>+SUBTOTAL(9,C21:G21)</f>
        <v>2193193.05889</v>
      </c>
      <c r="I21" s="13"/>
    </row>
    <row r="22" spans="2:9" ht="24" customHeight="1" x14ac:dyDescent="0.45">
      <c r="B22" s="4" t="s">
        <v>9</v>
      </c>
      <c r="C22" s="11">
        <v>370248.81877999997</v>
      </c>
      <c r="D22" s="11">
        <v>910523.92269200005</v>
      </c>
      <c r="E22" s="11">
        <v>233069.75097200001</v>
      </c>
      <c r="F22" s="11">
        <v>2528793.5740180002</v>
      </c>
      <c r="G22" s="11">
        <v>1149947.720916</v>
      </c>
      <c r="H22" s="17">
        <f>+SUBTOTAL(9,C22:G22)</f>
        <v>5192583.7873780001</v>
      </c>
      <c r="I22" s="13"/>
    </row>
    <row r="23" spans="2:9" ht="24" customHeight="1" x14ac:dyDescent="0.45">
      <c r="B23" s="4" t="s">
        <v>10</v>
      </c>
      <c r="C23" s="11">
        <v>245114.29285500001</v>
      </c>
      <c r="D23" s="11">
        <v>180452.12682800001</v>
      </c>
      <c r="E23" s="11">
        <v>257011.097607</v>
      </c>
      <c r="F23" s="11">
        <v>3722976.1363280001</v>
      </c>
      <c r="G23" s="11">
        <v>0</v>
      </c>
      <c r="H23" s="17">
        <f>+SUBTOTAL(9,C23:G23)</f>
        <v>4405553.6536180004</v>
      </c>
      <c r="I23" s="13"/>
    </row>
    <row r="24" spans="2:9" ht="24" customHeight="1" x14ac:dyDescent="0.45">
      <c r="B24" s="28" t="s">
        <v>15</v>
      </c>
      <c r="C24" s="28"/>
      <c r="D24" s="28"/>
      <c r="E24" s="28"/>
      <c r="F24" s="28"/>
      <c r="G24" s="28"/>
      <c r="H24" s="28"/>
      <c r="I24" s="13"/>
    </row>
    <row r="25" spans="2:9" ht="24" customHeight="1" x14ac:dyDescent="0.45">
      <c r="I25" s="13"/>
    </row>
    <row r="26" spans="2:9" ht="24" customHeight="1" x14ac:dyDescent="0.45">
      <c r="I26" s="14"/>
    </row>
    <row r="27" spans="2:9" ht="24" customHeight="1" x14ac:dyDescent="0.45">
      <c r="B27" s="25" t="s">
        <v>31</v>
      </c>
      <c r="C27" s="26"/>
      <c r="D27" s="26"/>
      <c r="E27" s="26"/>
      <c r="F27" s="26"/>
      <c r="G27" s="26"/>
      <c r="H27" s="27"/>
      <c r="I27" s="14"/>
    </row>
    <row r="28" spans="2:9" ht="24" customHeight="1" x14ac:dyDescent="0.45">
      <c r="B28" s="4"/>
      <c r="C28" s="5" t="s">
        <v>1</v>
      </c>
      <c r="D28" s="5" t="s">
        <v>2</v>
      </c>
      <c r="E28" s="5" t="s">
        <v>3</v>
      </c>
      <c r="F28" s="5" t="s">
        <v>4</v>
      </c>
      <c r="G28" s="5" t="s">
        <v>17</v>
      </c>
      <c r="H28" s="5" t="s">
        <v>5</v>
      </c>
    </row>
    <row r="29" spans="2:9" ht="24" customHeight="1" x14ac:dyDescent="0.45">
      <c r="B29" s="4" t="s">
        <v>20</v>
      </c>
      <c r="C29" s="11">
        <v>176175.95517199999</v>
      </c>
      <c r="D29" s="17">
        <v>113167.01558399999</v>
      </c>
      <c r="E29" s="11">
        <v>538459.06627700001</v>
      </c>
      <c r="F29" s="17">
        <v>467125.00452800002</v>
      </c>
      <c r="G29" s="11">
        <v>0</v>
      </c>
      <c r="H29" s="17">
        <f t="shared" ref="H29:H35" si="1">SUBTOTAL(9,C29:G29)</f>
        <v>1294927.041561</v>
      </c>
    </row>
    <row r="30" spans="2:9" ht="24" customHeight="1" x14ac:dyDescent="0.45">
      <c r="B30" s="4" t="s">
        <v>21</v>
      </c>
      <c r="C30" s="11">
        <v>199837.54602199999</v>
      </c>
      <c r="D30" s="17">
        <v>77788.627842000002</v>
      </c>
      <c r="E30" s="11">
        <v>212071.55841200001</v>
      </c>
      <c r="F30" s="17">
        <v>2663093.7956829998</v>
      </c>
      <c r="G30" s="11">
        <v>0</v>
      </c>
      <c r="H30" s="17">
        <f t="shared" si="1"/>
        <v>3152791.5279589999</v>
      </c>
    </row>
    <row r="31" spans="2:9" ht="24" customHeight="1" x14ac:dyDescent="0.45">
      <c r="B31" s="4" t="s">
        <v>22</v>
      </c>
      <c r="C31" s="11">
        <v>1315654.5192140001</v>
      </c>
      <c r="D31" s="17">
        <v>550009.21892300004</v>
      </c>
      <c r="E31" s="11">
        <v>511735.73368800001</v>
      </c>
      <c r="F31" s="17">
        <v>504363.93697899999</v>
      </c>
      <c r="G31" s="11">
        <v>0</v>
      </c>
      <c r="H31" s="17">
        <f t="shared" si="1"/>
        <v>2881763.4088040004</v>
      </c>
    </row>
    <row r="32" spans="2:9" ht="24" customHeight="1" x14ac:dyDescent="0.45">
      <c r="B32" s="4" t="s">
        <v>23</v>
      </c>
      <c r="C32" s="11">
        <v>328373.088032</v>
      </c>
      <c r="D32" s="17">
        <v>2021338.1376149999</v>
      </c>
      <c r="E32" s="11">
        <v>73472.017552000005</v>
      </c>
      <c r="F32" s="17">
        <v>5390.7940120000003</v>
      </c>
      <c r="G32" s="11">
        <v>0</v>
      </c>
      <c r="H32" s="17">
        <f t="shared" si="1"/>
        <v>2428574.0372109995</v>
      </c>
      <c r="I32" s="14"/>
    </row>
    <row r="33" spans="2:9" ht="24" customHeight="1" x14ac:dyDescent="0.45">
      <c r="B33" s="4" t="s">
        <v>24</v>
      </c>
      <c r="C33" s="11">
        <v>0</v>
      </c>
      <c r="D33" s="17">
        <v>931834.88388099999</v>
      </c>
      <c r="E33" s="11">
        <v>58556.478991999997</v>
      </c>
      <c r="F33" s="17">
        <v>163009.638531</v>
      </c>
      <c r="G33" s="11">
        <v>43475.939933000001</v>
      </c>
      <c r="H33" s="17">
        <f t="shared" si="1"/>
        <v>1196876.9413369999</v>
      </c>
    </row>
    <row r="34" spans="2:9" ht="24" customHeight="1" x14ac:dyDescent="0.45">
      <c r="B34" s="4" t="s">
        <v>25</v>
      </c>
      <c r="C34" s="11">
        <v>334237.39305499999</v>
      </c>
      <c r="D34" s="17">
        <v>126746.16</v>
      </c>
      <c r="E34" s="11">
        <v>1176494.198106</v>
      </c>
      <c r="F34" s="17">
        <v>1077536.656892</v>
      </c>
      <c r="G34" s="11">
        <v>857700.82824299997</v>
      </c>
      <c r="H34" s="17">
        <f t="shared" si="1"/>
        <v>3572715.236296</v>
      </c>
    </row>
    <row r="35" spans="2:9" ht="24" customHeight="1" x14ac:dyDescent="0.45">
      <c r="B35" s="4" t="s">
        <v>26</v>
      </c>
      <c r="C35" s="11">
        <v>59410.520041999996</v>
      </c>
      <c r="D35" s="11">
        <v>854531.24199400004</v>
      </c>
      <c r="E35" s="11">
        <v>816247.46623899997</v>
      </c>
      <c r="F35" s="11">
        <v>948491.25899999996</v>
      </c>
      <c r="G35" s="11">
        <v>438161.49200000003</v>
      </c>
      <c r="H35" s="17">
        <f t="shared" si="1"/>
        <v>3116841.9792750003</v>
      </c>
    </row>
    <row r="36" spans="2:9" ht="24" customHeight="1" x14ac:dyDescent="0.45">
      <c r="B36" s="4" t="s">
        <v>6</v>
      </c>
      <c r="C36" s="11">
        <v>1175399.3444999999</v>
      </c>
      <c r="D36" s="11">
        <v>1554316.415</v>
      </c>
      <c r="E36" s="11">
        <v>1266538.7720000001</v>
      </c>
      <c r="F36" s="11">
        <v>633146.76500000001</v>
      </c>
      <c r="G36" s="11">
        <v>0</v>
      </c>
      <c r="H36" s="17">
        <f>SUBTOTAL(9,C36:G36)</f>
        <v>4629401.2964999992</v>
      </c>
      <c r="I36" s="10"/>
    </row>
    <row r="37" spans="2:9" ht="24" customHeight="1" x14ac:dyDescent="0.45">
      <c r="B37" s="4" t="s">
        <v>7</v>
      </c>
      <c r="C37" s="11">
        <v>1272733.82</v>
      </c>
      <c r="D37" s="11">
        <v>2090277.7169999999</v>
      </c>
      <c r="E37" s="11">
        <v>457154.723</v>
      </c>
      <c r="F37" s="11">
        <v>1059963.668602</v>
      </c>
      <c r="G37" s="11">
        <v>467344.80099999998</v>
      </c>
      <c r="H37" s="17">
        <f>SUBTOTAL(9,C37:G37)</f>
        <v>5347474.7296019997</v>
      </c>
      <c r="I37" s="10"/>
    </row>
    <row r="38" spans="2:9" ht="24" customHeight="1" x14ac:dyDescent="0.45">
      <c r="B38" s="6" t="s">
        <v>8</v>
      </c>
      <c r="C38" s="11">
        <v>0</v>
      </c>
      <c r="D38" s="11">
        <v>637224.97843899997</v>
      </c>
      <c r="E38" s="11">
        <v>0</v>
      </c>
      <c r="F38" s="11">
        <v>467015.895426</v>
      </c>
      <c r="G38" s="11">
        <v>0</v>
      </c>
      <c r="H38" s="17">
        <f>SUBTOTAL(9,C38:G38)</f>
        <v>1104240.873865</v>
      </c>
      <c r="I38" s="10"/>
    </row>
    <row r="39" spans="2:9" ht="24" customHeight="1" x14ac:dyDescent="0.45">
      <c r="B39" s="4" t="s">
        <v>9</v>
      </c>
      <c r="C39" s="11">
        <v>101067.648</v>
      </c>
      <c r="D39" s="11">
        <v>0</v>
      </c>
      <c r="E39" s="11">
        <v>0</v>
      </c>
      <c r="F39" s="11">
        <v>0</v>
      </c>
      <c r="G39" s="11">
        <v>101542.925</v>
      </c>
      <c r="H39" s="17">
        <f>SUBTOTAL(9,C39:G39)</f>
        <v>202610.573</v>
      </c>
    </row>
    <row r="40" spans="2:9" ht="24" customHeight="1" x14ac:dyDescent="0.45">
      <c r="B40" s="4" t="s">
        <v>10</v>
      </c>
      <c r="C40" s="11">
        <v>0</v>
      </c>
      <c r="D40" s="11">
        <v>112101.522155</v>
      </c>
      <c r="E40" s="11">
        <v>0</v>
      </c>
      <c r="F40" s="11">
        <v>36199.300000000003</v>
      </c>
      <c r="G40" s="11">
        <v>0</v>
      </c>
      <c r="H40" s="11">
        <f>SUBTOTAL(9,C40:G40)</f>
        <v>148300.822155</v>
      </c>
    </row>
    <row r="41" spans="2:9" ht="24" customHeight="1" x14ac:dyDescent="0.45">
      <c r="B41" s="28" t="s">
        <v>15</v>
      </c>
      <c r="C41" s="28"/>
      <c r="D41" s="28"/>
      <c r="E41" s="28"/>
      <c r="F41" s="28"/>
      <c r="G41" s="28"/>
      <c r="H41" s="28"/>
    </row>
    <row r="42" spans="2:9" ht="23.4" x14ac:dyDescent="0.45"/>
    <row r="43" spans="2:9" ht="23.4" x14ac:dyDescent="0.45"/>
  </sheetData>
  <mergeCells count="4">
    <mergeCell ref="B10:H10"/>
    <mergeCell ref="B24:H24"/>
    <mergeCell ref="B27:H27"/>
    <mergeCell ref="B41:H41"/>
  </mergeCells>
  <pageMargins left="0.7" right="0.7" top="0.75" bottom="0.75" header="0.3" footer="0.3"/>
  <pageSetup paperSize="0" orientation="portrait" horizontalDpi="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C43"/>
  <sheetViews>
    <sheetView topLeftCell="A20" zoomScale="90" zoomScaleNormal="90" workbookViewId="0">
      <selection activeCell="E17" sqref="E17"/>
    </sheetView>
  </sheetViews>
  <sheetFormatPr baseColWidth="10" defaultColWidth="0" defaultRowHeight="23.25" customHeight="1" zeroHeight="1" x14ac:dyDescent="0.45"/>
  <cols>
    <col min="1" max="1" width="11.44140625" style="7" customWidth="1"/>
    <col min="2" max="2" width="18.33203125" style="7" customWidth="1"/>
    <col min="3" max="3" width="23.6640625" style="7" customWidth="1"/>
    <col min="4" max="4" width="23.44140625" style="7" customWidth="1"/>
    <col min="5" max="5" width="21.6640625" style="7" customWidth="1"/>
    <col min="6" max="6" width="28.33203125" style="7" bestFit="1" customWidth="1"/>
    <col min="7" max="7" width="20.33203125" style="7" bestFit="1" customWidth="1"/>
    <col min="8" max="8" width="27.33203125" style="7" bestFit="1" customWidth="1"/>
    <col min="9" max="9" width="28.44140625" style="7" bestFit="1" customWidth="1"/>
    <col min="10" max="10" width="0" style="7" hidden="1" customWidth="1"/>
    <col min="11" max="16383" width="11.44140625" style="7" hidden="1"/>
    <col min="16384" max="16384" width="0.33203125" style="7" customWidth="1"/>
  </cols>
  <sheetData>
    <row r="1" spans="1:9" ht="19.5" customHeight="1" x14ac:dyDescent="0.45">
      <c r="A1" s="1" t="s">
        <v>16</v>
      </c>
    </row>
    <row r="2" spans="1:9" ht="19.5" customHeight="1" x14ac:dyDescent="0.45">
      <c r="A2" s="2" t="s">
        <v>12</v>
      </c>
    </row>
    <row r="3" spans="1:9" ht="19.5" customHeight="1" x14ac:dyDescent="0.45">
      <c r="A3" s="2" t="s">
        <v>13</v>
      </c>
    </row>
    <row r="4" spans="1:9" ht="19.5" customHeight="1" x14ac:dyDescent="0.45">
      <c r="A4" s="3" t="s">
        <v>14</v>
      </c>
    </row>
    <row r="5" spans="1:9" ht="19.5" customHeight="1" x14ac:dyDescent="0.45"/>
    <row r="6" spans="1:9" ht="19.5" customHeight="1" x14ac:dyDescent="0.45"/>
    <row r="7" spans="1:9" ht="19.5" customHeight="1" x14ac:dyDescent="0.45"/>
    <row r="8" spans="1:9" ht="19.5" customHeight="1" x14ac:dyDescent="0.45"/>
    <row r="9" spans="1:9" ht="19.5" customHeight="1" x14ac:dyDescent="0.45">
      <c r="F9" s="19"/>
    </row>
    <row r="10" spans="1:9" ht="23.4" x14ac:dyDescent="0.45">
      <c r="B10" s="25" t="s">
        <v>33</v>
      </c>
      <c r="C10" s="26"/>
      <c r="D10" s="26"/>
      <c r="E10" s="26"/>
      <c r="F10" s="26"/>
      <c r="G10" s="26"/>
      <c r="H10" s="27"/>
    </row>
    <row r="11" spans="1:9" ht="24" customHeight="1" x14ac:dyDescent="0.45">
      <c r="B11" s="4"/>
      <c r="C11" s="5" t="s">
        <v>1</v>
      </c>
      <c r="D11" s="5" t="s">
        <v>2</v>
      </c>
      <c r="E11" s="5" t="s">
        <v>3</v>
      </c>
      <c r="F11" s="5" t="s">
        <v>4</v>
      </c>
      <c r="G11" s="5" t="s">
        <v>17</v>
      </c>
      <c r="H11" s="5" t="s">
        <v>5</v>
      </c>
    </row>
    <row r="12" spans="1:9" ht="24" customHeight="1" x14ac:dyDescent="0.45">
      <c r="B12" s="4" t="s">
        <v>20</v>
      </c>
      <c r="C12" s="11">
        <v>1035779.391157</v>
      </c>
      <c r="D12" s="8">
        <v>592049.94499999995</v>
      </c>
      <c r="E12" s="8">
        <v>3381417.6198700001</v>
      </c>
      <c r="F12" s="8">
        <v>715223.15175099997</v>
      </c>
      <c r="G12" s="8">
        <v>0</v>
      </c>
      <c r="H12" s="8">
        <f t="shared" ref="H12:H17" si="0">SUBTOTAL(9,C12:G12)</f>
        <v>5724470.1077779997</v>
      </c>
      <c r="I12" s="18"/>
    </row>
    <row r="13" spans="1:9" ht="24" customHeight="1" x14ac:dyDescent="0.45">
      <c r="B13" s="4" t="s">
        <v>21</v>
      </c>
      <c r="C13" s="11">
        <v>85759.446798000004</v>
      </c>
      <c r="D13" s="8">
        <v>173288.25090000001</v>
      </c>
      <c r="E13" s="8">
        <v>399509.20800699998</v>
      </c>
      <c r="F13" s="8">
        <v>1009543.4076189999</v>
      </c>
      <c r="G13" s="8">
        <v>898838.04420600005</v>
      </c>
      <c r="H13" s="8">
        <f>SUBTOTAL(9,C13:G13)</f>
        <v>2566938.3575300002</v>
      </c>
    </row>
    <row r="14" spans="1:9" ht="24" customHeight="1" x14ac:dyDescent="0.45">
      <c r="B14" s="4" t="s">
        <v>22</v>
      </c>
      <c r="C14" s="11">
        <v>1176917</v>
      </c>
      <c r="D14" s="8">
        <v>138439</v>
      </c>
      <c r="E14" s="8">
        <v>1005858</v>
      </c>
      <c r="F14" s="8">
        <v>0</v>
      </c>
      <c r="G14" s="8">
        <v>879295</v>
      </c>
      <c r="H14" s="8">
        <f t="shared" si="0"/>
        <v>3200509</v>
      </c>
    </row>
    <row r="15" spans="1:9" ht="24" customHeight="1" x14ac:dyDescent="0.45">
      <c r="B15" s="4" t="s">
        <v>23</v>
      </c>
      <c r="C15" s="11">
        <v>0</v>
      </c>
      <c r="D15" s="17">
        <v>0</v>
      </c>
      <c r="E15" s="11">
        <v>0</v>
      </c>
      <c r="F15" s="8">
        <v>1702851.2250000001</v>
      </c>
      <c r="G15" s="8">
        <v>401238.54499999998</v>
      </c>
      <c r="H15" s="8">
        <f t="shared" si="0"/>
        <v>2104089.77</v>
      </c>
    </row>
    <row r="16" spans="1:9" ht="24" customHeight="1" x14ac:dyDescent="0.45">
      <c r="B16" s="4" t="s">
        <v>24</v>
      </c>
      <c r="C16" s="11">
        <v>0</v>
      </c>
      <c r="D16" s="8">
        <v>2011739.1068440001</v>
      </c>
      <c r="E16" s="8">
        <v>1340048.648823</v>
      </c>
      <c r="F16" s="8">
        <v>0</v>
      </c>
      <c r="G16" s="8">
        <v>1056177.582347</v>
      </c>
      <c r="H16" s="8">
        <f t="shared" si="0"/>
        <v>4407965.3380140001</v>
      </c>
      <c r="I16" s="13"/>
    </row>
    <row r="17" spans="2:9" ht="24" customHeight="1" x14ac:dyDescent="0.45">
      <c r="B17" s="4" t="s">
        <v>25</v>
      </c>
      <c r="C17" s="11">
        <v>0</v>
      </c>
      <c r="D17" s="17">
        <v>0</v>
      </c>
      <c r="E17" s="11">
        <v>0</v>
      </c>
      <c r="F17" s="17">
        <v>0</v>
      </c>
      <c r="G17" s="11">
        <v>0</v>
      </c>
      <c r="H17" s="17">
        <f t="shared" si="0"/>
        <v>0</v>
      </c>
    </row>
    <row r="18" spans="2:9" ht="24" customHeight="1" x14ac:dyDescent="0.45">
      <c r="B18" s="4" t="s">
        <v>26</v>
      </c>
      <c r="C18" s="11">
        <v>0</v>
      </c>
      <c r="D18" s="8">
        <v>667865.44448599999</v>
      </c>
      <c r="E18" s="11">
        <v>0</v>
      </c>
      <c r="F18" s="17">
        <v>0</v>
      </c>
      <c r="G18" s="11">
        <v>0</v>
      </c>
      <c r="H18" s="8">
        <f>SUBTOTAL(9,C18:G18)</f>
        <v>667865.44448599999</v>
      </c>
    </row>
    <row r="19" spans="2:9" ht="24" customHeight="1" x14ac:dyDescent="0.45">
      <c r="B19" s="4" t="s">
        <v>6</v>
      </c>
      <c r="C19" s="11">
        <v>1461544.9324459999</v>
      </c>
      <c r="D19" s="8">
        <v>0</v>
      </c>
      <c r="E19" s="11">
        <v>354549.04521700001</v>
      </c>
      <c r="F19" s="17">
        <v>726765.66013500001</v>
      </c>
      <c r="G19" s="11">
        <v>243638.00443</v>
      </c>
      <c r="H19" s="8">
        <f>+SUBTOTAL(9,C19:G19)</f>
        <v>2786497.6422280003</v>
      </c>
      <c r="I19" s="10"/>
    </row>
    <row r="20" spans="2:9" ht="24" customHeight="1" x14ac:dyDescent="0.45">
      <c r="B20" s="4" t="s">
        <v>7</v>
      </c>
      <c r="C20" s="11">
        <v>161792.30255299999</v>
      </c>
      <c r="D20" s="8">
        <v>261507.03086900001</v>
      </c>
      <c r="E20" s="11">
        <v>77213.399999999994</v>
      </c>
      <c r="F20" s="17">
        <v>123692.63864999999</v>
      </c>
      <c r="G20" s="11">
        <v>709001.07979900006</v>
      </c>
      <c r="H20" s="8">
        <f>+SUBTOTAL(9,C20:G20)</f>
        <v>1333206.451871</v>
      </c>
      <c r="I20" s="10"/>
    </row>
    <row r="21" spans="2:9" ht="24" customHeight="1" x14ac:dyDescent="0.45">
      <c r="B21" s="6" t="s">
        <v>8</v>
      </c>
      <c r="C21" s="11">
        <v>190622.70621100001</v>
      </c>
      <c r="D21" s="8">
        <v>148407.966976</v>
      </c>
      <c r="E21" s="11">
        <v>0</v>
      </c>
      <c r="F21" s="17">
        <v>19122.05</v>
      </c>
      <c r="G21" s="11">
        <v>0</v>
      </c>
      <c r="H21" s="8">
        <f>+SUBTOTAL(9,C21:G21)</f>
        <v>358152.72318699997</v>
      </c>
      <c r="I21" s="13"/>
    </row>
    <row r="22" spans="2:9" ht="24" customHeight="1" x14ac:dyDescent="0.45">
      <c r="B22" s="4" t="s">
        <v>9</v>
      </c>
      <c r="C22" s="11">
        <v>0</v>
      </c>
      <c r="D22" s="8">
        <v>0</v>
      </c>
      <c r="E22" s="11">
        <v>751179.87230499997</v>
      </c>
      <c r="F22" s="17">
        <v>0</v>
      </c>
      <c r="G22" s="11">
        <v>789885.33262999996</v>
      </c>
      <c r="H22" s="8">
        <f>+SUBTOTAL(9,C22:G22)</f>
        <v>1541065.2049349998</v>
      </c>
      <c r="I22" s="13"/>
    </row>
    <row r="23" spans="2:9" ht="24" customHeight="1" x14ac:dyDescent="0.45">
      <c r="B23" s="4" t="s">
        <v>10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7">
        <f>+SUBTOTAL(9,C23:G23)</f>
        <v>0</v>
      </c>
      <c r="I23" s="13"/>
    </row>
    <row r="24" spans="2:9" ht="24" customHeight="1" x14ac:dyDescent="0.45">
      <c r="B24" s="28" t="s">
        <v>15</v>
      </c>
      <c r="C24" s="28"/>
      <c r="D24" s="28"/>
      <c r="E24" s="28"/>
      <c r="F24" s="28"/>
      <c r="G24" s="28"/>
      <c r="H24" s="28"/>
      <c r="I24" s="13"/>
    </row>
    <row r="25" spans="2:9" ht="24" customHeight="1" x14ac:dyDescent="0.45">
      <c r="I25" s="13"/>
    </row>
    <row r="26" spans="2:9" ht="24" customHeight="1" x14ac:dyDescent="0.45">
      <c r="I26" s="14"/>
    </row>
    <row r="27" spans="2:9" ht="24" customHeight="1" x14ac:dyDescent="0.45">
      <c r="B27" s="25" t="s">
        <v>34</v>
      </c>
      <c r="C27" s="26"/>
      <c r="D27" s="26"/>
      <c r="E27" s="26"/>
      <c r="F27" s="26"/>
      <c r="G27" s="26"/>
      <c r="H27" s="27"/>
      <c r="I27" s="14"/>
    </row>
    <row r="28" spans="2:9" ht="24" customHeight="1" x14ac:dyDescent="0.45">
      <c r="B28" s="4"/>
      <c r="C28" s="5" t="s">
        <v>1</v>
      </c>
      <c r="D28" s="5" t="s">
        <v>2</v>
      </c>
      <c r="E28" s="5" t="s">
        <v>3</v>
      </c>
      <c r="F28" s="5" t="s">
        <v>4</v>
      </c>
      <c r="G28" s="5" t="s">
        <v>17</v>
      </c>
      <c r="H28" s="5" t="s">
        <v>5</v>
      </c>
    </row>
    <row r="29" spans="2:9" ht="24" customHeight="1" x14ac:dyDescent="0.45">
      <c r="B29" s="4" t="s">
        <v>20</v>
      </c>
      <c r="C29" s="11">
        <v>61363.484114999999</v>
      </c>
      <c r="D29" s="11">
        <v>0</v>
      </c>
      <c r="E29" s="11">
        <v>0</v>
      </c>
      <c r="F29" s="17">
        <v>0</v>
      </c>
      <c r="G29" s="11">
        <v>0</v>
      </c>
      <c r="H29" s="11">
        <f t="shared" ref="H29:H35" si="1">SUBTOTAL(9,C29:G29)</f>
        <v>61363.484114999999</v>
      </c>
    </row>
    <row r="30" spans="2:9" ht="24" customHeight="1" x14ac:dyDescent="0.45">
      <c r="B30" s="4" t="s">
        <v>21</v>
      </c>
      <c r="C30" s="11">
        <v>810.68499999999995</v>
      </c>
      <c r="D30" s="11">
        <v>19280.232909999999</v>
      </c>
      <c r="E30" s="11">
        <v>67543.745800000004</v>
      </c>
      <c r="F30" s="17">
        <v>0</v>
      </c>
      <c r="G30" s="11">
        <v>0</v>
      </c>
      <c r="H30" s="11">
        <f t="shared" si="1"/>
        <v>87634.663710000008</v>
      </c>
    </row>
    <row r="31" spans="2:9" ht="24" customHeight="1" x14ac:dyDescent="0.45">
      <c r="B31" s="4" t="s">
        <v>22</v>
      </c>
      <c r="C31" s="11">
        <v>0</v>
      </c>
      <c r="D31" s="17">
        <v>0</v>
      </c>
      <c r="E31" s="11">
        <v>0</v>
      </c>
      <c r="F31" s="17">
        <v>0</v>
      </c>
      <c r="G31" s="11">
        <v>0</v>
      </c>
      <c r="H31" s="17">
        <f t="shared" si="1"/>
        <v>0</v>
      </c>
    </row>
    <row r="32" spans="2:9" ht="24" customHeight="1" x14ac:dyDescent="0.45">
      <c r="B32" s="4" t="s">
        <v>23</v>
      </c>
      <c r="C32" s="11">
        <v>0</v>
      </c>
      <c r="D32" s="17">
        <v>0</v>
      </c>
      <c r="E32" s="11">
        <v>0</v>
      </c>
      <c r="F32" s="17">
        <v>0</v>
      </c>
      <c r="G32" s="11">
        <v>0</v>
      </c>
      <c r="H32" s="17">
        <f t="shared" si="1"/>
        <v>0</v>
      </c>
      <c r="I32" s="14"/>
    </row>
    <row r="33" spans="2:9" ht="24" customHeight="1" x14ac:dyDescent="0.45">
      <c r="B33" s="4" t="s">
        <v>24</v>
      </c>
      <c r="C33" s="11">
        <v>0</v>
      </c>
      <c r="D33" s="17">
        <v>0</v>
      </c>
      <c r="E33" s="11">
        <v>0</v>
      </c>
      <c r="F33" s="17">
        <v>0</v>
      </c>
      <c r="G33" s="11">
        <v>0</v>
      </c>
      <c r="H33" s="17">
        <f t="shared" si="1"/>
        <v>0</v>
      </c>
    </row>
    <row r="34" spans="2:9" ht="24" customHeight="1" x14ac:dyDescent="0.45">
      <c r="B34" s="4" t="s">
        <v>25</v>
      </c>
      <c r="C34" s="11">
        <v>0</v>
      </c>
      <c r="D34" s="17">
        <v>0</v>
      </c>
      <c r="E34" s="11">
        <v>0</v>
      </c>
      <c r="F34" s="17">
        <v>0</v>
      </c>
      <c r="G34" s="11">
        <v>0</v>
      </c>
      <c r="H34" s="17">
        <f t="shared" si="1"/>
        <v>0</v>
      </c>
    </row>
    <row r="35" spans="2:9" ht="24" customHeight="1" x14ac:dyDescent="0.45">
      <c r="B35" s="4" t="s">
        <v>26</v>
      </c>
      <c r="C35" s="11">
        <v>0</v>
      </c>
      <c r="D35" s="17">
        <v>0</v>
      </c>
      <c r="E35" s="11">
        <v>56194.485072000003</v>
      </c>
      <c r="F35" s="8">
        <v>13689.449224</v>
      </c>
      <c r="G35" s="11">
        <v>437788.85587899998</v>
      </c>
      <c r="H35" s="8">
        <f t="shared" si="1"/>
        <v>507672.79017499997</v>
      </c>
    </row>
    <row r="36" spans="2:9" ht="24" customHeight="1" x14ac:dyDescent="0.45">
      <c r="B36" s="4" t="s">
        <v>6</v>
      </c>
      <c r="C36" s="11">
        <v>0</v>
      </c>
      <c r="D36" s="17">
        <v>27280.796257000002</v>
      </c>
      <c r="E36" s="11">
        <v>0</v>
      </c>
      <c r="F36" s="8">
        <v>0</v>
      </c>
      <c r="G36" s="11">
        <v>12491.9</v>
      </c>
      <c r="H36" s="8">
        <f>SUBTOTAL(9,C36:G36)</f>
        <v>39772.696257000003</v>
      </c>
      <c r="I36" s="10"/>
    </row>
    <row r="37" spans="2:9" ht="24" customHeight="1" x14ac:dyDescent="0.45">
      <c r="B37" s="4" t="s">
        <v>7</v>
      </c>
      <c r="C37" s="11">
        <v>0</v>
      </c>
      <c r="D37" s="17">
        <v>13105.658890999999</v>
      </c>
      <c r="E37" s="11">
        <v>0</v>
      </c>
      <c r="F37" s="8">
        <v>0</v>
      </c>
      <c r="G37" s="11">
        <v>0</v>
      </c>
      <c r="H37" s="8">
        <f>SUBTOTAL(9,C37:G37)</f>
        <v>13105.658890999999</v>
      </c>
      <c r="I37" s="10"/>
    </row>
    <row r="38" spans="2:9" ht="24" customHeight="1" x14ac:dyDescent="0.45">
      <c r="B38" s="6" t="s">
        <v>8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7">
        <f>SUBTOTAL(9,C38:G38)</f>
        <v>0</v>
      </c>
      <c r="I38" s="10"/>
    </row>
    <row r="39" spans="2:9" ht="24" customHeight="1" x14ac:dyDescent="0.45">
      <c r="B39" s="4" t="s">
        <v>9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7">
        <f>SUBTOTAL(9,C39:G39)</f>
        <v>0</v>
      </c>
    </row>
    <row r="40" spans="2:9" ht="24" customHeight="1" x14ac:dyDescent="0.45">
      <c r="B40" s="4" t="s">
        <v>10</v>
      </c>
      <c r="C40" s="11">
        <v>0</v>
      </c>
      <c r="D40" s="11">
        <v>0</v>
      </c>
      <c r="E40" s="11">
        <v>0</v>
      </c>
      <c r="F40" s="11">
        <v>782073.02</v>
      </c>
      <c r="G40" s="11">
        <v>172876.93953999999</v>
      </c>
      <c r="H40" s="8">
        <f>SUBTOTAL(9,C40:G40)</f>
        <v>954949.95953999995</v>
      </c>
    </row>
    <row r="41" spans="2:9" ht="24" customHeight="1" x14ac:dyDescent="0.45">
      <c r="B41" s="28" t="s">
        <v>15</v>
      </c>
      <c r="C41" s="28"/>
      <c r="D41" s="28"/>
      <c r="E41" s="28"/>
      <c r="F41" s="28"/>
      <c r="G41" s="28"/>
      <c r="H41" s="28"/>
    </row>
    <row r="42" spans="2:9" ht="23.4" x14ac:dyDescent="0.45"/>
    <row r="43" spans="2:9" ht="23.4" x14ac:dyDescent="0.45"/>
  </sheetData>
  <mergeCells count="4">
    <mergeCell ref="B10:H10"/>
    <mergeCell ref="B24:H24"/>
    <mergeCell ref="B27:H27"/>
    <mergeCell ref="B41:H41"/>
  </mergeCells>
  <pageMargins left="0.7" right="0.7" top="0.75" bottom="0.75" header="0.3" footer="0.3"/>
  <pageSetup paperSize="0" orientation="portrait" horizontalDpi="0" verticalDpi="0" copies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96C1-C93A-45A5-B5DA-176ED6864664}">
  <dimension ref="A1:XFC43"/>
  <sheetViews>
    <sheetView topLeftCell="A22" zoomScale="90" zoomScaleNormal="90" workbookViewId="0">
      <selection activeCell="C36" sqref="C36"/>
    </sheetView>
  </sheetViews>
  <sheetFormatPr baseColWidth="10" defaultColWidth="0" defaultRowHeight="23.25" customHeight="1" zeroHeight="1" x14ac:dyDescent="0.45"/>
  <cols>
    <col min="1" max="1" width="11.44140625" style="7" customWidth="1"/>
    <col min="2" max="2" width="18.33203125" style="7" customWidth="1"/>
    <col min="3" max="3" width="24.6640625" style="7" bestFit="1" customWidth="1"/>
    <col min="4" max="4" width="23.44140625" style="7" customWidth="1"/>
    <col min="5" max="5" width="23" style="7" bestFit="1" customWidth="1"/>
    <col min="6" max="6" width="28.33203125" style="7" bestFit="1" customWidth="1"/>
    <col min="7" max="7" width="20.33203125" style="7" bestFit="1" customWidth="1"/>
    <col min="8" max="8" width="17.6640625" style="7" customWidth="1"/>
    <col min="9" max="9" width="28.44140625" style="7" bestFit="1" customWidth="1"/>
    <col min="10" max="10" width="0" style="7" hidden="1" customWidth="1"/>
    <col min="11" max="16383" width="11.44140625" style="7" hidden="1"/>
    <col min="16384" max="16384" width="0.33203125" style="7" customWidth="1"/>
  </cols>
  <sheetData>
    <row r="1" spans="1:9" ht="19.5" customHeight="1" x14ac:dyDescent="0.45">
      <c r="A1" s="20" t="s">
        <v>16</v>
      </c>
    </row>
    <row r="2" spans="1:9" ht="19.5" customHeight="1" x14ac:dyDescent="0.45">
      <c r="A2" s="2" t="s">
        <v>12</v>
      </c>
    </row>
    <row r="3" spans="1:9" ht="19.5" customHeight="1" x14ac:dyDescent="0.45">
      <c r="A3" s="2" t="s">
        <v>13</v>
      </c>
    </row>
    <row r="4" spans="1:9" ht="19.5" customHeight="1" x14ac:dyDescent="0.45">
      <c r="A4" s="3" t="s">
        <v>14</v>
      </c>
    </row>
    <row r="5" spans="1:9" ht="19.5" customHeight="1" x14ac:dyDescent="0.45"/>
    <row r="6" spans="1:9" ht="19.5" customHeight="1" x14ac:dyDescent="0.45"/>
    <row r="7" spans="1:9" ht="19.5" customHeight="1" x14ac:dyDescent="0.45"/>
    <row r="8" spans="1:9" ht="19.5" customHeight="1" x14ac:dyDescent="0.45"/>
    <row r="9" spans="1:9" ht="19.5" customHeight="1" x14ac:dyDescent="0.45">
      <c r="F9" s="19"/>
    </row>
    <row r="10" spans="1:9" ht="23.4" x14ac:dyDescent="0.45">
      <c r="B10" s="29" t="s">
        <v>35</v>
      </c>
      <c r="C10" s="30"/>
      <c r="D10" s="30"/>
      <c r="E10" s="30"/>
      <c r="F10" s="30"/>
      <c r="G10" s="30"/>
      <c r="H10" s="31"/>
    </row>
    <row r="11" spans="1:9" ht="24" customHeight="1" x14ac:dyDescent="0.45">
      <c r="B11" s="21"/>
      <c r="C11" s="22" t="s">
        <v>1</v>
      </c>
      <c r="D11" s="22" t="s">
        <v>2</v>
      </c>
      <c r="E11" s="22" t="s">
        <v>3</v>
      </c>
      <c r="F11" s="22" t="s">
        <v>4</v>
      </c>
      <c r="G11" s="22" t="s">
        <v>17</v>
      </c>
      <c r="H11" s="22" t="s">
        <v>5</v>
      </c>
    </row>
    <row r="12" spans="1:9" ht="24" customHeight="1" x14ac:dyDescent="0.45">
      <c r="B12" s="21" t="s">
        <v>20</v>
      </c>
      <c r="C12" s="11">
        <v>0</v>
      </c>
      <c r="D12" s="8">
        <v>0</v>
      </c>
      <c r="E12" s="8">
        <v>0</v>
      </c>
      <c r="F12" s="8">
        <v>0</v>
      </c>
      <c r="G12" s="8">
        <v>0</v>
      </c>
      <c r="H12" s="8">
        <f t="shared" ref="H12:H17" si="0">SUBTOTAL(9,C12:G12)</f>
        <v>0</v>
      </c>
      <c r="I12" s="18"/>
    </row>
    <row r="13" spans="1:9" ht="24" customHeight="1" x14ac:dyDescent="0.45">
      <c r="B13" s="21" t="s">
        <v>21</v>
      </c>
      <c r="C13" s="11">
        <v>216177.531915</v>
      </c>
      <c r="D13" s="8">
        <v>0</v>
      </c>
      <c r="E13" s="8">
        <v>0</v>
      </c>
      <c r="F13" s="8">
        <v>0</v>
      </c>
      <c r="G13" s="8">
        <v>0</v>
      </c>
      <c r="H13" s="8">
        <f>SUBTOTAL(9,C13:G13)</f>
        <v>216177.531915</v>
      </c>
    </row>
    <row r="14" spans="1:9" ht="24" customHeight="1" x14ac:dyDescent="0.45">
      <c r="B14" s="21" t="s">
        <v>22</v>
      </c>
      <c r="C14" s="11">
        <v>0</v>
      </c>
      <c r="D14" s="8">
        <v>0</v>
      </c>
      <c r="E14" s="8">
        <v>0</v>
      </c>
      <c r="F14" s="8">
        <v>0</v>
      </c>
      <c r="G14" s="8">
        <v>0</v>
      </c>
      <c r="H14" s="8">
        <f t="shared" si="0"/>
        <v>0</v>
      </c>
    </row>
    <row r="15" spans="1:9" ht="24" customHeight="1" x14ac:dyDescent="0.45">
      <c r="B15" s="21" t="s">
        <v>23</v>
      </c>
      <c r="C15" s="11">
        <v>0</v>
      </c>
      <c r="D15" s="8">
        <v>0</v>
      </c>
      <c r="E15" s="8">
        <v>0</v>
      </c>
      <c r="F15" s="8">
        <v>0</v>
      </c>
      <c r="G15" s="8">
        <v>0</v>
      </c>
      <c r="H15" s="8">
        <f>SUBTOTAL(9,C15:G15)</f>
        <v>0</v>
      </c>
    </row>
    <row r="16" spans="1:9" ht="24" customHeight="1" x14ac:dyDescent="0.45">
      <c r="B16" s="21" t="s">
        <v>24</v>
      </c>
      <c r="C16" s="11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0"/>
        <v>0</v>
      </c>
      <c r="I16" s="13"/>
    </row>
    <row r="17" spans="2:9" ht="24" customHeight="1" x14ac:dyDescent="0.45">
      <c r="B17" s="21" t="s">
        <v>25</v>
      </c>
      <c r="C17" s="11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0"/>
        <v>0</v>
      </c>
    </row>
    <row r="18" spans="2:9" ht="24" customHeight="1" x14ac:dyDescent="0.45">
      <c r="B18" s="21" t="s">
        <v>26</v>
      </c>
      <c r="C18" s="11">
        <v>0</v>
      </c>
      <c r="D18" s="8">
        <v>10769.111999999999</v>
      </c>
      <c r="E18" s="8">
        <v>1400787.1800599999</v>
      </c>
      <c r="F18" s="8">
        <v>0</v>
      </c>
      <c r="G18" s="8">
        <v>0</v>
      </c>
      <c r="H18" s="8">
        <f>SUBTOTAL(9,C18:G18)</f>
        <v>1411556.2920599999</v>
      </c>
    </row>
    <row r="19" spans="2:9" ht="24" customHeight="1" x14ac:dyDescent="0.45">
      <c r="B19" s="21" t="s">
        <v>6</v>
      </c>
      <c r="C19" s="11">
        <v>0</v>
      </c>
      <c r="D19" s="8">
        <v>282956.29499999998</v>
      </c>
      <c r="E19" s="8">
        <v>0</v>
      </c>
      <c r="F19" s="8">
        <v>0</v>
      </c>
      <c r="G19" s="8">
        <v>0</v>
      </c>
      <c r="H19" s="8">
        <f>+SUBTOTAL(9,C19:G19)</f>
        <v>282956.29499999998</v>
      </c>
      <c r="I19" s="10"/>
    </row>
    <row r="20" spans="2:9" ht="24" customHeight="1" x14ac:dyDescent="0.45">
      <c r="B20" s="21" t="s">
        <v>7</v>
      </c>
      <c r="C20" s="11">
        <v>151005.02107700001</v>
      </c>
      <c r="D20" s="8">
        <v>810325.35496200004</v>
      </c>
      <c r="E20" s="8">
        <v>0</v>
      </c>
      <c r="F20" s="8">
        <v>731407.76289400004</v>
      </c>
      <c r="G20" s="8">
        <v>0</v>
      </c>
      <c r="H20" s="8">
        <f>+SUBTOTAL(9,C20:G20)</f>
        <v>1692738.1389330002</v>
      </c>
      <c r="I20" s="10"/>
    </row>
    <row r="21" spans="2:9" ht="24" customHeight="1" x14ac:dyDescent="0.45">
      <c r="B21" s="23" t="s">
        <v>8</v>
      </c>
      <c r="C21" s="11">
        <v>0</v>
      </c>
      <c r="D21" s="8">
        <v>0</v>
      </c>
      <c r="E21" s="8">
        <v>0</v>
      </c>
      <c r="F21" s="8">
        <v>16244.253000000001</v>
      </c>
      <c r="G21" s="8">
        <v>0</v>
      </c>
      <c r="H21" s="8">
        <f>+SUBTOTAL(9,C21:G21)</f>
        <v>16244.253000000001</v>
      </c>
      <c r="I21" s="13"/>
    </row>
    <row r="22" spans="2:9" ht="24" customHeight="1" x14ac:dyDescent="0.45">
      <c r="B22" s="21" t="s">
        <v>9</v>
      </c>
      <c r="C22" s="11">
        <v>0</v>
      </c>
      <c r="D22" s="8">
        <v>0</v>
      </c>
      <c r="E22" s="8">
        <v>0</v>
      </c>
      <c r="F22" s="8">
        <v>0</v>
      </c>
      <c r="G22" s="8">
        <v>0</v>
      </c>
      <c r="H22" s="8">
        <f>+SUBTOTAL(9,C22:G22)</f>
        <v>0</v>
      </c>
      <c r="I22" s="13"/>
    </row>
    <row r="23" spans="2:9" ht="24" customHeight="1" x14ac:dyDescent="0.45">
      <c r="B23" s="21" t="s">
        <v>10</v>
      </c>
      <c r="C23" s="11">
        <v>0</v>
      </c>
      <c r="D23" s="8">
        <v>0</v>
      </c>
      <c r="E23" s="8">
        <v>0</v>
      </c>
      <c r="F23" s="8">
        <v>0</v>
      </c>
      <c r="G23" s="8">
        <v>0</v>
      </c>
      <c r="H23" s="17">
        <f>+SUBTOTAL(9,C23:G23)</f>
        <v>0</v>
      </c>
      <c r="I23" s="13"/>
    </row>
    <row r="24" spans="2:9" ht="24" customHeight="1" x14ac:dyDescent="0.45">
      <c r="B24" s="28" t="s">
        <v>15</v>
      </c>
      <c r="C24" s="28"/>
      <c r="D24" s="28"/>
      <c r="E24" s="28"/>
      <c r="F24" s="28"/>
      <c r="G24" s="28"/>
      <c r="H24" s="28"/>
      <c r="I24" s="13"/>
    </row>
    <row r="25" spans="2:9" ht="24" customHeight="1" x14ac:dyDescent="0.45">
      <c r="I25" s="13"/>
    </row>
    <row r="26" spans="2:9" ht="24" customHeight="1" x14ac:dyDescent="0.45">
      <c r="I26" s="14"/>
    </row>
    <row r="27" spans="2:9" ht="24" customHeight="1" x14ac:dyDescent="0.45">
      <c r="B27" s="29" t="s">
        <v>36</v>
      </c>
      <c r="C27" s="30"/>
      <c r="D27" s="30"/>
      <c r="E27" s="30"/>
      <c r="F27" s="30"/>
      <c r="G27" s="30"/>
      <c r="H27" s="31"/>
      <c r="I27" s="14"/>
    </row>
    <row r="28" spans="2:9" ht="24" customHeight="1" x14ac:dyDescent="0.45">
      <c r="B28" s="21"/>
      <c r="C28" s="22" t="s">
        <v>1</v>
      </c>
      <c r="D28" s="22" t="s">
        <v>2</v>
      </c>
      <c r="E28" s="22" t="s">
        <v>3</v>
      </c>
      <c r="F28" s="22" t="s">
        <v>4</v>
      </c>
      <c r="G28" s="22" t="s">
        <v>17</v>
      </c>
      <c r="H28" s="22" t="s">
        <v>5</v>
      </c>
    </row>
    <row r="29" spans="2:9" ht="24" customHeight="1" x14ac:dyDescent="0.45">
      <c r="B29" s="21" t="s">
        <v>20</v>
      </c>
      <c r="C29" s="11">
        <v>0</v>
      </c>
      <c r="D29" s="16">
        <v>382016.97499999998</v>
      </c>
      <c r="E29" s="11">
        <v>0</v>
      </c>
      <c r="F29" s="17">
        <v>0</v>
      </c>
      <c r="G29" s="11">
        <v>0</v>
      </c>
      <c r="H29" s="8">
        <f t="shared" ref="H29:H35" si="1">SUBTOTAL(9,C29:G29)</f>
        <v>382016.97499999998</v>
      </c>
    </row>
    <row r="30" spans="2:9" ht="24" customHeight="1" x14ac:dyDescent="0.45">
      <c r="B30" s="21" t="s">
        <v>21</v>
      </c>
      <c r="C30" s="11">
        <v>175436.80499999999</v>
      </c>
      <c r="D30" s="11">
        <v>0</v>
      </c>
      <c r="E30" s="8">
        <v>41595.599999999999</v>
      </c>
      <c r="F30" s="17">
        <v>0</v>
      </c>
      <c r="G30" s="11">
        <v>0</v>
      </c>
      <c r="H30" s="8">
        <f>SUBTOTAL(9,C30:G30)</f>
        <v>217032.405</v>
      </c>
    </row>
    <row r="31" spans="2:9" ht="24" customHeight="1" x14ac:dyDescent="0.45">
      <c r="B31" s="21" t="s">
        <v>22</v>
      </c>
      <c r="C31" s="11">
        <v>73066.320000000007</v>
      </c>
      <c r="D31" s="11">
        <v>7826189.835</v>
      </c>
      <c r="E31" s="8">
        <v>6390813.9000000004</v>
      </c>
      <c r="F31" s="8">
        <v>466635.02</v>
      </c>
      <c r="G31" s="11">
        <v>0</v>
      </c>
      <c r="H31" s="8">
        <f t="shared" si="1"/>
        <v>14756705.074999999</v>
      </c>
    </row>
    <row r="32" spans="2:9" ht="24" customHeight="1" x14ac:dyDescent="0.45">
      <c r="B32" s="21" t="s">
        <v>23</v>
      </c>
      <c r="C32" s="11">
        <v>0</v>
      </c>
      <c r="D32" s="17">
        <v>0</v>
      </c>
      <c r="E32" s="11">
        <v>0</v>
      </c>
      <c r="F32" s="17">
        <v>0</v>
      </c>
      <c r="G32" s="11">
        <v>0</v>
      </c>
      <c r="H32" s="17">
        <f t="shared" si="1"/>
        <v>0</v>
      </c>
      <c r="I32" s="14"/>
    </row>
    <row r="33" spans="2:9" ht="24" customHeight="1" x14ac:dyDescent="0.45">
      <c r="B33" s="21" t="s">
        <v>24</v>
      </c>
      <c r="C33" s="11">
        <v>0</v>
      </c>
      <c r="D33" s="17">
        <v>0</v>
      </c>
      <c r="E33" s="11">
        <v>0</v>
      </c>
      <c r="F33" s="17">
        <v>0</v>
      </c>
      <c r="G33" s="11">
        <v>0</v>
      </c>
      <c r="H33" s="17">
        <f t="shared" si="1"/>
        <v>0</v>
      </c>
    </row>
    <row r="34" spans="2:9" ht="24" customHeight="1" x14ac:dyDescent="0.45">
      <c r="B34" s="21" t="s">
        <v>25</v>
      </c>
      <c r="C34" s="11">
        <v>0</v>
      </c>
      <c r="D34" s="17">
        <v>0</v>
      </c>
      <c r="E34" s="11">
        <v>0</v>
      </c>
      <c r="F34" s="17">
        <v>0</v>
      </c>
      <c r="G34" s="11">
        <v>0</v>
      </c>
      <c r="H34" s="17">
        <f t="shared" si="1"/>
        <v>0</v>
      </c>
    </row>
    <row r="35" spans="2:9" ht="24" customHeight="1" x14ac:dyDescent="0.45">
      <c r="B35" s="21" t="s">
        <v>26</v>
      </c>
      <c r="C35" s="11">
        <v>0</v>
      </c>
      <c r="D35" s="8">
        <v>45625.94</v>
      </c>
      <c r="E35" s="11">
        <v>0</v>
      </c>
      <c r="F35" s="17">
        <v>0</v>
      </c>
      <c r="G35" s="11">
        <v>0</v>
      </c>
      <c r="H35" s="8">
        <f t="shared" si="1"/>
        <v>45625.94</v>
      </c>
    </row>
    <row r="36" spans="2:9" ht="24" customHeight="1" x14ac:dyDescent="0.45">
      <c r="B36" s="21" t="s">
        <v>6</v>
      </c>
      <c r="C36" s="11">
        <v>0</v>
      </c>
      <c r="D36" s="8">
        <v>0</v>
      </c>
      <c r="E36" s="11">
        <v>178921.47500000001</v>
      </c>
      <c r="F36" s="17">
        <v>0</v>
      </c>
      <c r="G36" s="11">
        <v>0</v>
      </c>
      <c r="H36" s="8">
        <f>SUBTOTAL(9,C36:G36)</f>
        <v>178921.47500000001</v>
      </c>
      <c r="I36" s="10"/>
    </row>
    <row r="37" spans="2:9" ht="24" customHeight="1" x14ac:dyDescent="0.45">
      <c r="B37" s="21" t="s">
        <v>7</v>
      </c>
      <c r="C37" s="11">
        <v>0</v>
      </c>
      <c r="D37" s="17">
        <v>0</v>
      </c>
      <c r="E37" s="11">
        <v>0</v>
      </c>
      <c r="F37" s="17">
        <v>0</v>
      </c>
      <c r="G37" s="11">
        <v>0</v>
      </c>
      <c r="H37" s="17">
        <f t="shared" ref="H37" si="2">SUBTOTAL(9,C37:G37)</f>
        <v>0</v>
      </c>
      <c r="I37" s="10"/>
    </row>
    <row r="38" spans="2:9" ht="24" customHeight="1" x14ac:dyDescent="0.45">
      <c r="B38" s="23" t="s">
        <v>8</v>
      </c>
      <c r="C38" s="11">
        <v>0</v>
      </c>
      <c r="D38" s="17">
        <v>0</v>
      </c>
      <c r="E38" s="11">
        <v>0</v>
      </c>
      <c r="F38" s="17">
        <v>0</v>
      </c>
      <c r="G38" s="11">
        <v>0</v>
      </c>
      <c r="H38" s="17">
        <f>SUBTOTAL(9,C38:G38)</f>
        <v>0</v>
      </c>
      <c r="I38" s="10"/>
    </row>
    <row r="39" spans="2:9" ht="24" customHeight="1" x14ac:dyDescent="0.45">
      <c r="B39" s="21" t="s">
        <v>9</v>
      </c>
      <c r="C39" s="11">
        <v>0</v>
      </c>
      <c r="D39" s="17">
        <v>0</v>
      </c>
      <c r="E39" s="11">
        <v>0</v>
      </c>
      <c r="F39" s="17">
        <v>0</v>
      </c>
      <c r="G39" s="11">
        <v>0</v>
      </c>
      <c r="H39" s="17">
        <f>SUBTOTAL(9,C39:G39)</f>
        <v>0</v>
      </c>
    </row>
    <row r="40" spans="2:9" ht="24" customHeight="1" x14ac:dyDescent="0.45">
      <c r="B40" s="21" t="s">
        <v>10</v>
      </c>
      <c r="C40" s="11">
        <v>0</v>
      </c>
      <c r="D40" s="17">
        <v>0</v>
      </c>
      <c r="E40" s="11">
        <v>0</v>
      </c>
      <c r="F40" s="17">
        <v>0</v>
      </c>
      <c r="G40" s="11">
        <v>0</v>
      </c>
      <c r="H40" s="17">
        <f>SUBTOTAL(9,C40:G40)</f>
        <v>0</v>
      </c>
    </row>
    <row r="41" spans="2:9" ht="24" customHeight="1" x14ac:dyDescent="0.45">
      <c r="B41" s="28" t="s">
        <v>15</v>
      </c>
      <c r="C41" s="28"/>
      <c r="D41" s="28"/>
      <c r="E41" s="28"/>
      <c r="F41" s="28"/>
      <c r="G41" s="28"/>
      <c r="H41" s="28"/>
    </row>
    <row r="42" spans="2:9" ht="23.4" x14ac:dyDescent="0.45"/>
    <row r="43" spans="2:9" ht="23.4" x14ac:dyDescent="0.45"/>
  </sheetData>
  <mergeCells count="4">
    <mergeCell ref="B10:H10"/>
    <mergeCell ref="B24:H24"/>
    <mergeCell ref="B27:H27"/>
    <mergeCell ref="B41:H41"/>
  </mergeCells>
  <pageMargins left="0.7" right="0.7" top="0.75" bottom="0.75" header="0.3" footer="0.3"/>
  <pageSetup paperSize="0" orientation="portrait" horizontalDpi="0" verticalDpi="0" copies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73A44-DE02-4E34-A900-59286AC991A5}">
  <dimension ref="A1:XFC43"/>
  <sheetViews>
    <sheetView topLeftCell="A28" zoomScale="90" zoomScaleNormal="90" workbookViewId="0">
      <selection activeCell="H42" sqref="H42"/>
    </sheetView>
  </sheetViews>
  <sheetFormatPr baseColWidth="10" defaultColWidth="0" defaultRowHeight="23.25" customHeight="1" zeroHeight="1" x14ac:dyDescent="0.45"/>
  <cols>
    <col min="1" max="1" width="11.44140625" style="7" customWidth="1"/>
    <col min="2" max="2" width="18.33203125" style="7" customWidth="1"/>
    <col min="3" max="3" width="24.6640625" style="7" bestFit="1" customWidth="1"/>
    <col min="4" max="4" width="23.44140625" style="7" customWidth="1"/>
    <col min="5" max="5" width="23" style="7" bestFit="1" customWidth="1"/>
    <col min="6" max="6" width="28.33203125" style="7" bestFit="1" customWidth="1"/>
    <col min="7" max="7" width="20.33203125" style="7" bestFit="1" customWidth="1"/>
    <col min="8" max="8" width="17.6640625" style="7" customWidth="1"/>
    <col min="9" max="9" width="28.44140625" style="7" bestFit="1" customWidth="1"/>
    <col min="10" max="10" width="0" style="7" hidden="1" customWidth="1"/>
    <col min="11" max="16383" width="11.44140625" style="7" hidden="1"/>
    <col min="16384" max="16384" width="0.33203125" style="7" customWidth="1"/>
  </cols>
  <sheetData>
    <row r="1" spans="1:9" ht="19.5" customHeight="1" x14ac:dyDescent="0.45">
      <c r="A1" s="20" t="s">
        <v>16</v>
      </c>
    </row>
    <row r="2" spans="1:9" ht="19.5" customHeight="1" x14ac:dyDescent="0.45">
      <c r="A2" s="2" t="s">
        <v>12</v>
      </c>
    </row>
    <row r="3" spans="1:9" ht="19.5" customHeight="1" x14ac:dyDescent="0.45">
      <c r="A3" s="2" t="s">
        <v>13</v>
      </c>
    </row>
    <row r="4" spans="1:9" ht="19.5" customHeight="1" x14ac:dyDescent="0.45">
      <c r="A4" s="3" t="s">
        <v>14</v>
      </c>
    </row>
    <row r="5" spans="1:9" ht="19.5" customHeight="1" x14ac:dyDescent="0.45"/>
    <row r="6" spans="1:9" ht="19.5" customHeight="1" x14ac:dyDescent="0.45"/>
    <row r="7" spans="1:9" ht="19.5" customHeight="1" x14ac:dyDescent="0.45"/>
    <row r="8" spans="1:9" ht="19.5" customHeight="1" x14ac:dyDescent="0.45"/>
    <row r="9" spans="1:9" ht="19.5" customHeight="1" x14ac:dyDescent="0.45">
      <c r="B9" s="24">
        <v>1000000</v>
      </c>
      <c r="F9" s="19"/>
    </row>
    <row r="10" spans="1:9" ht="23.4" x14ac:dyDescent="0.45">
      <c r="B10" s="29" t="s">
        <v>37</v>
      </c>
      <c r="C10" s="30"/>
      <c r="D10" s="30"/>
      <c r="E10" s="30"/>
      <c r="F10" s="30"/>
      <c r="G10" s="30"/>
      <c r="H10" s="31"/>
    </row>
    <row r="11" spans="1:9" ht="24" customHeight="1" x14ac:dyDescent="0.45">
      <c r="B11" s="21"/>
      <c r="C11" s="22" t="s">
        <v>1</v>
      </c>
      <c r="D11" s="22" t="s">
        <v>2</v>
      </c>
      <c r="E11" s="22" t="s">
        <v>3</v>
      </c>
      <c r="F11" s="22" t="s">
        <v>4</v>
      </c>
      <c r="G11" s="22" t="s">
        <v>17</v>
      </c>
      <c r="H11" s="22" t="s">
        <v>5</v>
      </c>
    </row>
    <row r="12" spans="1:9" ht="24" customHeight="1" x14ac:dyDescent="0.45">
      <c r="B12" s="21" t="s">
        <v>20</v>
      </c>
      <c r="C12" s="11">
        <v>0</v>
      </c>
      <c r="D12" s="8">
        <v>0</v>
      </c>
      <c r="E12" s="8">
        <v>0</v>
      </c>
      <c r="F12" s="8">
        <v>0</v>
      </c>
      <c r="G12" s="8">
        <v>0</v>
      </c>
      <c r="H12" s="8">
        <f t="shared" ref="H12:H17" si="0">SUBTOTAL(9,C12:G12)</f>
        <v>0</v>
      </c>
      <c r="I12" s="18"/>
    </row>
    <row r="13" spans="1:9" ht="24" customHeight="1" x14ac:dyDescent="0.45">
      <c r="B13" s="21" t="s">
        <v>21</v>
      </c>
      <c r="C13" s="11">
        <v>0</v>
      </c>
      <c r="D13" s="8">
        <v>0</v>
      </c>
      <c r="E13" s="8">
        <v>0</v>
      </c>
      <c r="F13" s="8">
        <v>0</v>
      </c>
      <c r="G13" s="8">
        <v>0</v>
      </c>
      <c r="H13" s="8">
        <f>SUBTOTAL(9,C13:G13)</f>
        <v>0</v>
      </c>
    </row>
    <row r="14" spans="1:9" ht="24" customHeight="1" x14ac:dyDescent="0.45">
      <c r="B14" s="21" t="s">
        <v>22</v>
      </c>
      <c r="C14" s="11">
        <v>0</v>
      </c>
      <c r="D14" s="8">
        <v>0</v>
      </c>
      <c r="E14" s="8">
        <v>0</v>
      </c>
      <c r="F14" s="8">
        <v>0</v>
      </c>
      <c r="G14" s="8">
        <v>0</v>
      </c>
      <c r="H14" s="8">
        <f t="shared" si="0"/>
        <v>0</v>
      </c>
    </row>
    <row r="15" spans="1:9" ht="24" customHeight="1" x14ac:dyDescent="0.45">
      <c r="B15" s="21" t="s">
        <v>23</v>
      </c>
      <c r="C15" s="11">
        <v>0</v>
      </c>
      <c r="D15" s="8">
        <v>0</v>
      </c>
      <c r="E15" s="8">
        <v>0</v>
      </c>
      <c r="F15" s="8">
        <v>0</v>
      </c>
      <c r="G15" s="8">
        <v>0</v>
      </c>
      <c r="H15" s="8">
        <f>SUBTOTAL(9,C15:G15)</f>
        <v>0</v>
      </c>
    </row>
    <row r="16" spans="1:9" ht="24" customHeight="1" x14ac:dyDescent="0.45">
      <c r="B16" s="21" t="s">
        <v>24</v>
      </c>
      <c r="C16" s="11">
        <v>0</v>
      </c>
      <c r="D16" s="8">
        <v>0</v>
      </c>
      <c r="E16" s="8">
        <v>72292.800000000003</v>
      </c>
      <c r="F16" s="8">
        <v>0</v>
      </c>
      <c r="G16" s="8">
        <v>0</v>
      </c>
      <c r="H16" s="8">
        <f t="shared" si="0"/>
        <v>72292.800000000003</v>
      </c>
      <c r="I16" s="13"/>
    </row>
    <row r="17" spans="2:9" ht="24" customHeight="1" x14ac:dyDescent="0.45">
      <c r="B17" s="21" t="s">
        <v>25</v>
      </c>
      <c r="C17" s="11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0"/>
        <v>0</v>
      </c>
    </row>
    <row r="18" spans="2:9" ht="24" customHeight="1" x14ac:dyDescent="0.45">
      <c r="B18" s="21" t="s">
        <v>26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f>SUBTOTAL(9,C18:G18)</f>
        <v>0</v>
      </c>
    </row>
    <row r="19" spans="2:9" ht="24" customHeight="1" x14ac:dyDescent="0.45">
      <c r="B19" s="21" t="s">
        <v>6</v>
      </c>
      <c r="C19" s="11">
        <v>0</v>
      </c>
      <c r="D19" s="8">
        <v>0</v>
      </c>
      <c r="E19" s="8">
        <v>52988.65</v>
      </c>
      <c r="F19" s="8">
        <v>0</v>
      </c>
      <c r="G19" s="8">
        <v>0</v>
      </c>
      <c r="H19" s="8">
        <f>+SUBTOTAL(9,C19:G19)</f>
        <v>52988.65</v>
      </c>
      <c r="I19" s="10"/>
    </row>
    <row r="20" spans="2:9" ht="24" customHeight="1" x14ac:dyDescent="0.45">
      <c r="B20" s="21" t="s">
        <v>7</v>
      </c>
      <c r="C20" s="11">
        <v>0</v>
      </c>
      <c r="D20" s="8">
        <v>0</v>
      </c>
      <c r="E20" s="8">
        <v>74020.475000000006</v>
      </c>
      <c r="F20" s="8">
        <v>18562.8</v>
      </c>
      <c r="G20" s="8">
        <v>0</v>
      </c>
      <c r="H20" s="8">
        <f>+SUBTOTAL(9,C20:G20)</f>
        <v>92583.275000000009</v>
      </c>
      <c r="I20" s="10"/>
    </row>
    <row r="21" spans="2:9" ht="24" customHeight="1" x14ac:dyDescent="0.45">
      <c r="B21" s="23" t="s">
        <v>8</v>
      </c>
      <c r="C21" s="11">
        <v>0</v>
      </c>
      <c r="D21" s="8">
        <v>0</v>
      </c>
      <c r="E21" s="8">
        <v>0</v>
      </c>
      <c r="F21" s="8">
        <v>0</v>
      </c>
      <c r="G21" s="8">
        <v>0</v>
      </c>
      <c r="H21" s="8">
        <f>+SUBTOTAL(9,C21:G21)</f>
        <v>0</v>
      </c>
      <c r="I21" s="13"/>
    </row>
    <row r="22" spans="2:9" ht="24" customHeight="1" x14ac:dyDescent="0.45">
      <c r="B22" s="21" t="s">
        <v>9</v>
      </c>
      <c r="C22" s="11">
        <v>0</v>
      </c>
      <c r="D22" s="8">
        <v>0</v>
      </c>
      <c r="E22" s="8">
        <v>0</v>
      </c>
      <c r="F22" s="8">
        <v>0</v>
      </c>
      <c r="G22" s="8">
        <v>0</v>
      </c>
      <c r="H22" s="8">
        <f>+SUBTOTAL(9,C22:G22)</f>
        <v>0</v>
      </c>
      <c r="I22" s="13"/>
    </row>
    <row r="23" spans="2:9" ht="24" customHeight="1" x14ac:dyDescent="0.45">
      <c r="B23" s="21" t="s">
        <v>10</v>
      </c>
      <c r="C23" s="11">
        <v>0</v>
      </c>
      <c r="D23" s="8">
        <v>0</v>
      </c>
      <c r="E23" s="8">
        <v>0</v>
      </c>
      <c r="F23" s="8">
        <v>0</v>
      </c>
      <c r="G23" s="8">
        <v>0</v>
      </c>
      <c r="H23" s="17">
        <f>+SUBTOTAL(9,C23:G23)</f>
        <v>0</v>
      </c>
      <c r="I23" s="13"/>
    </row>
    <row r="24" spans="2:9" ht="24" customHeight="1" x14ac:dyDescent="0.45">
      <c r="B24" s="28" t="s">
        <v>15</v>
      </c>
      <c r="C24" s="28"/>
      <c r="D24" s="28"/>
      <c r="E24" s="28"/>
      <c r="F24" s="28"/>
      <c r="G24" s="28"/>
      <c r="H24" s="28"/>
      <c r="I24" s="13"/>
    </row>
    <row r="25" spans="2:9" ht="24" customHeight="1" x14ac:dyDescent="0.45">
      <c r="I25" s="13"/>
    </row>
    <row r="26" spans="2:9" ht="24" customHeight="1" x14ac:dyDescent="0.45">
      <c r="I26" s="14"/>
    </row>
    <row r="27" spans="2:9" ht="24" customHeight="1" x14ac:dyDescent="0.45">
      <c r="B27" s="29" t="s">
        <v>38</v>
      </c>
      <c r="C27" s="30"/>
      <c r="D27" s="30"/>
      <c r="E27" s="30"/>
      <c r="F27" s="30"/>
      <c r="G27" s="30"/>
      <c r="H27" s="31"/>
      <c r="I27" s="14"/>
    </row>
    <row r="28" spans="2:9" ht="24" customHeight="1" x14ac:dyDescent="0.45">
      <c r="B28" s="21"/>
      <c r="C28" s="22" t="s">
        <v>1</v>
      </c>
      <c r="D28" s="22" t="s">
        <v>2</v>
      </c>
      <c r="E28" s="22" t="s">
        <v>3</v>
      </c>
      <c r="F28" s="22" t="s">
        <v>4</v>
      </c>
      <c r="G28" s="22" t="s">
        <v>17</v>
      </c>
      <c r="H28" s="22" t="s">
        <v>5</v>
      </c>
    </row>
    <row r="29" spans="2:9" ht="24" customHeight="1" x14ac:dyDescent="0.45">
      <c r="B29" s="21" t="s">
        <v>20</v>
      </c>
      <c r="C29" s="11">
        <v>0</v>
      </c>
      <c r="D29" s="16">
        <v>0</v>
      </c>
      <c r="E29" s="11">
        <v>0</v>
      </c>
      <c r="F29" s="17">
        <v>0</v>
      </c>
      <c r="G29" s="11">
        <v>0</v>
      </c>
      <c r="H29" s="8">
        <f t="shared" ref="H29:H35" si="1">SUBTOTAL(9,C29:G29)</f>
        <v>0</v>
      </c>
    </row>
    <row r="30" spans="2:9" ht="24" customHeight="1" x14ac:dyDescent="0.45">
      <c r="B30" s="21" t="s">
        <v>21</v>
      </c>
      <c r="C30" s="11">
        <v>0</v>
      </c>
      <c r="D30" s="11">
        <v>0</v>
      </c>
      <c r="E30" s="8">
        <v>0</v>
      </c>
      <c r="F30" s="17">
        <v>0</v>
      </c>
      <c r="G30" s="11">
        <v>0</v>
      </c>
      <c r="H30" s="8">
        <f>SUBTOTAL(9,C30:G30)</f>
        <v>0</v>
      </c>
    </row>
    <row r="31" spans="2:9" ht="24" customHeight="1" x14ac:dyDescent="0.45">
      <c r="B31" s="21" t="s">
        <v>22</v>
      </c>
      <c r="C31" s="11">
        <v>0</v>
      </c>
      <c r="D31" s="11">
        <v>0</v>
      </c>
      <c r="E31" s="8">
        <v>0</v>
      </c>
      <c r="F31" s="8">
        <v>0</v>
      </c>
      <c r="G31" s="11">
        <v>0</v>
      </c>
      <c r="H31" s="8">
        <f t="shared" si="1"/>
        <v>0</v>
      </c>
    </row>
    <row r="32" spans="2:9" ht="24" customHeight="1" x14ac:dyDescent="0.45">
      <c r="B32" s="21" t="s">
        <v>23</v>
      </c>
      <c r="C32" s="11">
        <v>0</v>
      </c>
      <c r="D32" s="17">
        <v>0</v>
      </c>
      <c r="E32" s="11">
        <v>0</v>
      </c>
      <c r="F32" s="17">
        <v>0</v>
      </c>
      <c r="G32" s="11">
        <v>0</v>
      </c>
      <c r="H32" s="17">
        <f t="shared" si="1"/>
        <v>0</v>
      </c>
      <c r="I32" s="14"/>
    </row>
    <row r="33" spans="2:9" ht="24" customHeight="1" x14ac:dyDescent="0.45">
      <c r="B33" s="21" t="s">
        <v>24</v>
      </c>
      <c r="C33" s="11">
        <v>0</v>
      </c>
      <c r="D33" s="17">
        <v>0</v>
      </c>
      <c r="E33" s="11">
        <v>27006.95</v>
      </c>
      <c r="F33" s="17">
        <v>0</v>
      </c>
      <c r="G33" s="11">
        <v>0</v>
      </c>
      <c r="H33" s="8">
        <f t="shared" si="1"/>
        <v>27006.95</v>
      </c>
    </row>
    <row r="34" spans="2:9" ht="24" customHeight="1" x14ac:dyDescent="0.45">
      <c r="B34" s="21" t="s">
        <v>25</v>
      </c>
      <c r="C34" s="11">
        <v>0</v>
      </c>
      <c r="D34" s="17">
        <v>0</v>
      </c>
      <c r="E34" s="11">
        <v>0</v>
      </c>
      <c r="F34" s="17">
        <v>0</v>
      </c>
      <c r="G34" s="11">
        <v>0</v>
      </c>
      <c r="H34" s="17">
        <f t="shared" si="1"/>
        <v>0</v>
      </c>
    </row>
    <row r="35" spans="2:9" ht="24" customHeight="1" x14ac:dyDescent="0.45">
      <c r="B35" s="21" t="s">
        <v>26</v>
      </c>
      <c r="C35" s="11">
        <v>0</v>
      </c>
      <c r="D35" s="8">
        <v>0</v>
      </c>
      <c r="E35" s="11">
        <v>0</v>
      </c>
      <c r="F35" s="17">
        <v>0</v>
      </c>
      <c r="G35" s="11">
        <v>0</v>
      </c>
      <c r="H35" s="8">
        <f t="shared" si="1"/>
        <v>0</v>
      </c>
    </row>
    <row r="36" spans="2:9" ht="24" customHeight="1" x14ac:dyDescent="0.45">
      <c r="B36" s="21" t="s">
        <v>6</v>
      </c>
      <c r="C36" s="11">
        <v>0</v>
      </c>
      <c r="D36" s="8">
        <v>0</v>
      </c>
      <c r="E36" s="11">
        <v>51614.5</v>
      </c>
      <c r="F36" s="17">
        <v>0</v>
      </c>
      <c r="G36" s="11">
        <v>0</v>
      </c>
      <c r="H36" s="8">
        <f>SUBTOTAL(9,C36:G36)</f>
        <v>51614.5</v>
      </c>
      <c r="I36" s="10"/>
    </row>
    <row r="37" spans="2:9" ht="24" customHeight="1" x14ac:dyDescent="0.45">
      <c r="B37" s="21" t="s">
        <v>7</v>
      </c>
      <c r="C37" s="11">
        <v>0</v>
      </c>
      <c r="D37" s="8">
        <v>0</v>
      </c>
      <c r="E37" s="11">
        <v>10426.120000000001</v>
      </c>
      <c r="F37" s="17">
        <v>0</v>
      </c>
      <c r="G37" s="11">
        <v>0</v>
      </c>
      <c r="H37" s="8">
        <f t="shared" ref="H37" si="2">SUBTOTAL(9,C37:G37)</f>
        <v>10426.120000000001</v>
      </c>
      <c r="I37" s="10"/>
    </row>
    <row r="38" spans="2:9" ht="24" customHeight="1" x14ac:dyDescent="0.45">
      <c r="B38" s="23" t="s">
        <v>8</v>
      </c>
      <c r="C38" s="11">
        <v>0</v>
      </c>
      <c r="D38" s="17">
        <v>0</v>
      </c>
      <c r="E38" s="11">
        <v>0</v>
      </c>
      <c r="F38" s="17">
        <v>0</v>
      </c>
      <c r="G38" s="11">
        <v>0</v>
      </c>
      <c r="H38" s="17">
        <f>SUBTOTAL(9,C38:G38)</f>
        <v>0</v>
      </c>
      <c r="I38" s="10"/>
    </row>
    <row r="39" spans="2:9" ht="24" customHeight="1" x14ac:dyDescent="0.45">
      <c r="B39" s="21" t="s">
        <v>9</v>
      </c>
      <c r="C39" s="11">
        <v>8714.8799999999992</v>
      </c>
      <c r="D39" s="17">
        <v>0</v>
      </c>
      <c r="E39" s="11">
        <v>0</v>
      </c>
      <c r="F39" s="17">
        <v>0</v>
      </c>
      <c r="G39" s="11">
        <v>0</v>
      </c>
      <c r="H39" s="8">
        <f>SUBTOTAL(9,C39:G39)</f>
        <v>8714.8799999999992</v>
      </c>
    </row>
    <row r="40" spans="2:9" ht="24" customHeight="1" x14ac:dyDescent="0.45">
      <c r="B40" s="21" t="s">
        <v>10</v>
      </c>
      <c r="C40" s="11">
        <v>0</v>
      </c>
      <c r="D40" s="17">
        <v>0</v>
      </c>
      <c r="E40" s="11">
        <v>30996.25</v>
      </c>
      <c r="F40" s="17">
        <v>0</v>
      </c>
      <c r="G40" s="11">
        <v>0</v>
      </c>
      <c r="H40" s="8">
        <f>SUBTOTAL(9,C40:G40)</f>
        <v>30996.25</v>
      </c>
    </row>
    <row r="41" spans="2:9" ht="24" customHeight="1" x14ac:dyDescent="0.45">
      <c r="B41" s="28" t="s">
        <v>15</v>
      </c>
      <c r="C41" s="28"/>
      <c r="D41" s="28"/>
      <c r="E41" s="28"/>
      <c r="F41" s="28"/>
      <c r="G41" s="28"/>
      <c r="H41" s="28"/>
    </row>
    <row r="42" spans="2:9" ht="23.4" x14ac:dyDescent="0.45"/>
    <row r="43" spans="2:9" ht="23.4" x14ac:dyDescent="0.45"/>
  </sheetData>
  <mergeCells count="4">
    <mergeCell ref="B10:H10"/>
    <mergeCell ref="B24:H24"/>
    <mergeCell ref="B27:H27"/>
    <mergeCell ref="B41:H41"/>
  </mergeCells>
  <pageMargins left="0.7" right="0.7" top="0.75" bottom="0.75" header="0.3" footer="0.3"/>
  <pageSetup paperSize="0" orientation="portrait" horizontalDpi="0" verticalDpi="0" copies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8775-DEF2-4F4A-8667-D6ABA59FF0F0}">
  <dimension ref="A1:XFC43"/>
  <sheetViews>
    <sheetView tabSelected="1" topLeftCell="A25" zoomScale="90" zoomScaleNormal="90" workbookViewId="0">
      <selection activeCell="B26" sqref="B26"/>
    </sheetView>
  </sheetViews>
  <sheetFormatPr baseColWidth="10" defaultColWidth="0" defaultRowHeight="23.25" customHeight="1" zeroHeight="1" x14ac:dyDescent="0.45"/>
  <cols>
    <col min="1" max="1" width="11.44140625" style="7" customWidth="1"/>
    <col min="2" max="2" width="18.33203125" style="7" customWidth="1"/>
    <col min="3" max="3" width="24.6640625" style="7" bestFit="1" customWidth="1"/>
    <col min="4" max="4" width="23.44140625" style="7" customWidth="1"/>
    <col min="5" max="5" width="23" style="7" bestFit="1" customWidth="1"/>
    <col min="6" max="6" width="28.33203125" style="7" bestFit="1" customWidth="1"/>
    <col min="7" max="7" width="20.33203125" style="7" bestFit="1" customWidth="1"/>
    <col min="8" max="8" width="17.6640625" style="7" customWidth="1"/>
    <col min="9" max="9" width="28.44140625" style="7" bestFit="1" customWidth="1"/>
    <col min="10" max="10" width="0" style="7" hidden="1" customWidth="1"/>
    <col min="11" max="16383" width="11.44140625" style="7" hidden="1"/>
    <col min="16384" max="16384" width="0.33203125" style="7" customWidth="1"/>
  </cols>
  <sheetData>
    <row r="1" spans="1:9" ht="19.5" customHeight="1" x14ac:dyDescent="0.45">
      <c r="A1" s="20" t="s">
        <v>16</v>
      </c>
    </row>
    <row r="2" spans="1:9" ht="19.5" customHeight="1" x14ac:dyDescent="0.45">
      <c r="A2" s="2" t="s">
        <v>12</v>
      </c>
    </row>
    <row r="3" spans="1:9" ht="19.5" customHeight="1" x14ac:dyDescent="0.45">
      <c r="A3" s="2" t="s">
        <v>13</v>
      </c>
    </row>
    <row r="4" spans="1:9" ht="19.5" customHeight="1" x14ac:dyDescent="0.45">
      <c r="A4" s="3" t="s">
        <v>14</v>
      </c>
    </row>
    <row r="5" spans="1:9" ht="19.5" customHeight="1" x14ac:dyDescent="0.45"/>
    <row r="6" spans="1:9" ht="19.5" customHeight="1" x14ac:dyDescent="0.45"/>
    <row r="7" spans="1:9" ht="19.5" customHeight="1" x14ac:dyDescent="0.45"/>
    <row r="8" spans="1:9" ht="19.5" customHeight="1" x14ac:dyDescent="0.45"/>
    <row r="9" spans="1:9" ht="19.5" customHeight="1" x14ac:dyDescent="0.45">
      <c r="B9" s="24">
        <v>1000000</v>
      </c>
      <c r="F9" s="19"/>
    </row>
    <row r="10" spans="1:9" ht="23.4" x14ac:dyDescent="0.45">
      <c r="B10" s="29" t="s">
        <v>39</v>
      </c>
      <c r="C10" s="30"/>
      <c r="D10" s="30"/>
      <c r="E10" s="30"/>
      <c r="F10" s="30"/>
      <c r="G10" s="30"/>
      <c r="H10" s="31"/>
    </row>
    <row r="11" spans="1:9" ht="24" customHeight="1" x14ac:dyDescent="0.45">
      <c r="B11" s="21"/>
      <c r="C11" s="22" t="s">
        <v>1</v>
      </c>
      <c r="D11" s="22" t="s">
        <v>2</v>
      </c>
      <c r="E11" s="22" t="s">
        <v>3</v>
      </c>
      <c r="F11" s="22" t="s">
        <v>4</v>
      </c>
      <c r="G11" s="22" t="s">
        <v>17</v>
      </c>
      <c r="H11" s="22" t="s">
        <v>5</v>
      </c>
    </row>
    <row r="12" spans="1:9" ht="24" customHeight="1" x14ac:dyDescent="0.45">
      <c r="B12" s="21" t="s">
        <v>20</v>
      </c>
      <c r="C12" s="11">
        <v>0</v>
      </c>
      <c r="D12" s="8">
        <v>0</v>
      </c>
      <c r="E12" s="8">
        <v>0</v>
      </c>
      <c r="F12" s="8">
        <v>0</v>
      </c>
      <c r="G12" s="8">
        <v>0</v>
      </c>
      <c r="H12" s="8">
        <f t="shared" ref="H12:H17" si="0">SUBTOTAL(9,C12:G12)</f>
        <v>0</v>
      </c>
      <c r="I12" s="18"/>
    </row>
    <row r="13" spans="1:9" ht="24" customHeight="1" x14ac:dyDescent="0.45">
      <c r="B13" s="21" t="s">
        <v>21</v>
      </c>
      <c r="C13" s="11">
        <v>0</v>
      </c>
      <c r="D13" s="8">
        <v>0</v>
      </c>
      <c r="E13" s="8">
        <v>0</v>
      </c>
      <c r="F13" s="8">
        <v>0</v>
      </c>
      <c r="G13" s="8">
        <v>0</v>
      </c>
      <c r="H13" s="8">
        <f>SUBTOTAL(9,C13:G13)</f>
        <v>0</v>
      </c>
    </row>
    <row r="14" spans="1:9" ht="24" customHeight="1" x14ac:dyDescent="0.45">
      <c r="B14" s="21" t="s">
        <v>22</v>
      </c>
      <c r="C14" s="11">
        <v>0</v>
      </c>
      <c r="D14" s="8">
        <v>0</v>
      </c>
      <c r="E14" s="8">
        <v>0</v>
      </c>
      <c r="F14" s="8">
        <v>0</v>
      </c>
      <c r="G14" s="8">
        <v>0</v>
      </c>
      <c r="H14" s="8">
        <f t="shared" si="0"/>
        <v>0</v>
      </c>
    </row>
    <row r="15" spans="1:9" ht="24" customHeight="1" x14ac:dyDescent="0.45">
      <c r="B15" s="21" t="s">
        <v>23</v>
      </c>
      <c r="C15" s="11">
        <v>0</v>
      </c>
      <c r="D15" s="8">
        <v>0</v>
      </c>
      <c r="E15" s="8">
        <v>0</v>
      </c>
      <c r="F15" s="8">
        <v>0</v>
      </c>
      <c r="G15" s="8">
        <v>0</v>
      </c>
      <c r="H15" s="8">
        <f>SUBTOTAL(9,C15:G15)</f>
        <v>0</v>
      </c>
    </row>
    <row r="16" spans="1:9" ht="24" customHeight="1" x14ac:dyDescent="0.45">
      <c r="B16" s="21" t="s">
        <v>24</v>
      </c>
      <c r="C16" s="11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0"/>
        <v>0</v>
      </c>
      <c r="I16" s="13"/>
    </row>
    <row r="17" spans="2:9" ht="24" customHeight="1" x14ac:dyDescent="0.45">
      <c r="B17" s="21" t="s">
        <v>25</v>
      </c>
      <c r="C17" s="11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0"/>
        <v>0</v>
      </c>
    </row>
    <row r="18" spans="2:9" ht="24" customHeight="1" x14ac:dyDescent="0.45">
      <c r="B18" s="21" t="s">
        <v>26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f>SUBTOTAL(9,C18:G18)</f>
        <v>0</v>
      </c>
    </row>
    <row r="19" spans="2:9" ht="24" customHeight="1" x14ac:dyDescent="0.45">
      <c r="B19" s="21" t="s">
        <v>6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f>+SUBTOTAL(9,C19:G19)</f>
        <v>0</v>
      </c>
      <c r="I19" s="10"/>
    </row>
    <row r="20" spans="2:9" ht="24" customHeight="1" x14ac:dyDescent="0.45">
      <c r="B20" s="21" t="s">
        <v>7</v>
      </c>
      <c r="C20" s="11">
        <v>0</v>
      </c>
      <c r="D20" s="8">
        <v>0</v>
      </c>
      <c r="E20" s="8">
        <v>0</v>
      </c>
      <c r="F20" s="8">
        <v>0</v>
      </c>
      <c r="G20" s="8">
        <v>0</v>
      </c>
      <c r="H20" s="8">
        <f>+SUBTOTAL(9,C20:G20)</f>
        <v>0</v>
      </c>
      <c r="I20" s="10"/>
    </row>
    <row r="21" spans="2:9" ht="24" customHeight="1" x14ac:dyDescent="0.45">
      <c r="B21" s="23" t="s">
        <v>8</v>
      </c>
      <c r="C21" s="11">
        <v>0</v>
      </c>
      <c r="D21" s="8">
        <v>0</v>
      </c>
      <c r="E21" s="8">
        <v>0</v>
      </c>
      <c r="F21" s="8">
        <v>0</v>
      </c>
      <c r="G21" s="8">
        <v>0</v>
      </c>
      <c r="H21" s="8">
        <f>+SUBTOTAL(9,C21:G21)</f>
        <v>0</v>
      </c>
      <c r="I21" s="13"/>
    </row>
    <row r="22" spans="2:9" ht="24" customHeight="1" x14ac:dyDescent="0.45">
      <c r="B22" s="21" t="s">
        <v>9</v>
      </c>
      <c r="C22" s="11">
        <v>0</v>
      </c>
      <c r="D22" s="8">
        <v>0</v>
      </c>
      <c r="E22" s="8">
        <v>0</v>
      </c>
      <c r="F22" s="8">
        <v>0</v>
      </c>
      <c r="G22" s="8">
        <v>0</v>
      </c>
      <c r="H22" s="8">
        <f>+SUBTOTAL(9,C22:G22)</f>
        <v>0</v>
      </c>
      <c r="I22" s="13"/>
    </row>
    <row r="23" spans="2:9" ht="24" customHeight="1" x14ac:dyDescent="0.45">
      <c r="B23" s="21" t="s">
        <v>10</v>
      </c>
      <c r="C23" s="11">
        <v>0</v>
      </c>
      <c r="D23" s="8">
        <v>0</v>
      </c>
      <c r="E23" s="8">
        <v>0</v>
      </c>
      <c r="F23" s="8">
        <v>0</v>
      </c>
      <c r="G23" s="8">
        <v>0</v>
      </c>
      <c r="H23" s="17">
        <f>+SUBTOTAL(9,C23:G23)</f>
        <v>0</v>
      </c>
      <c r="I23" s="13"/>
    </row>
    <row r="24" spans="2:9" ht="24" customHeight="1" x14ac:dyDescent="0.45">
      <c r="B24" s="28" t="s">
        <v>15</v>
      </c>
      <c r="C24" s="28"/>
      <c r="D24" s="28"/>
      <c r="E24" s="28"/>
      <c r="F24" s="28"/>
      <c r="G24" s="28"/>
      <c r="H24" s="28"/>
      <c r="I24" s="13"/>
    </row>
    <row r="25" spans="2:9" ht="24" customHeight="1" x14ac:dyDescent="0.45">
      <c r="I25" s="13"/>
    </row>
    <row r="26" spans="2:9" ht="24" customHeight="1" x14ac:dyDescent="0.45">
      <c r="I26" s="14"/>
    </row>
    <row r="27" spans="2:9" ht="24" customHeight="1" x14ac:dyDescent="0.45">
      <c r="B27" s="29" t="s">
        <v>40</v>
      </c>
      <c r="C27" s="30"/>
      <c r="D27" s="30"/>
      <c r="E27" s="30"/>
      <c r="F27" s="30"/>
      <c r="G27" s="30"/>
      <c r="H27" s="31"/>
      <c r="I27" s="14"/>
    </row>
    <row r="28" spans="2:9" ht="24" customHeight="1" x14ac:dyDescent="0.45">
      <c r="B28" s="21"/>
      <c r="C28" s="22" t="s">
        <v>1</v>
      </c>
      <c r="D28" s="22" t="s">
        <v>2</v>
      </c>
      <c r="E28" s="22" t="s">
        <v>3</v>
      </c>
      <c r="F28" s="22" t="s">
        <v>4</v>
      </c>
      <c r="G28" s="22" t="s">
        <v>17</v>
      </c>
      <c r="H28" s="22" t="s">
        <v>5</v>
      </c>
    </row>
    <row r="29" spans="2:9" ht="24" customHeight="1" x14ac:dyDescent="0.45">
      <c r="B29" s="21" t="s">
        <v>20</v>
      </c>
      <c r="C29" s="11">
        <v>377042.97038999997</v>
      </c>
      <c r="D29" s="16">
        <v>379825.84404400003</v>
      </c>
      <c r="E29" s="11">
        <v>0</v>
      </c>
      <c r="F29" s="17">
        <v>0</v>
      </c>
      <c r="G29" s="11">
        <v>0</v>
      </c>
      <c r="H29" s="8">
        <f t="shared" ref="H29:H35" si="1">SUBTOTAL(9,C29:G29)</f>
        <v>756868.81443400006</v>
      </c>
    </row>
    <row r="30" spans="2:9" ht="24" customHeight="1" x14ac:dyDescent="0.45">
      <c r="B30" s="21" t="s">
        <v>21</v>
      </c>
      <c r="C30" s="11">
        <v>0</v>
      </c>
      <c r="D30" s="11">
        <v>0</v>
      </c>
      <c r="E30" s="11">
        <v>0</v>
      </c>
      <c r="F30" s="17">
        <v>0</v>
      </c>
      <c r="G30" s="11">
        <v>0</v>
      </c>
      <c r="H30" s="8">
        <f>SUBTOTAL(9,C30:G30)</f>
        <v>0</v>
      </c>
    </row>
    <row r="31" spans="2:9" ht="24" customHeight="1" x14ac:dyDescent="0.45">
      <c r="B31" s="21" t="s">
        <v>22</v>
      </c>
      <c r="C31" s="11">
        <v>0</v>
      </c>
      <c r="D31" s="11">
        <v>0</v>
      </c>
      <c r="E31" s="11">
        <v>0</v>
      </c>
      <c r="F31" s="17">
        <v>0</v>
      </c>
      <c r="G31" s="11">
        <v>0</v>
      </c>
      <c r="H31" s="8">
        <f t="shared" si="1"/>
        <v>0</v>
      </c>
    </row>
    <row r="32" spans="2:9" ht="24" customHeight="1" x14ac:dyDescent="0.45">
      <c r="B32" s="21" t="s">
        <v>23</v>
      </c>
      <c r="C32" s="11">
        <v>0</v>
      </c>
      <c r="D32" s="11">
        <v>0</v>
      </c>
      <c r="E32" s="11">
        <v>0</v>
      </c>
      <c r="F32" s="17">
        <v>0</v>
      </c>
      <c r="G32" s="11">
        <v>0</v>
      </c>
      <c r="H32" s="17">
        <f t="shared" si="1"/>
        <v>0</v>
      </c>
      <c r="I32" s="14"/>
    </row>
    <row r="33" spans="2:9" ht="24" customHeight="1" x14ac:dyDescent="0.45">
      <c r="B33" s="21" t="s">
        <v>24</v>
      </c>
      <c r="C33" s="11">
        <v>0</v>
      </c>
      <c r="D33" s="11">
        <v>0</v>
      </c>
      <c r="E33" s="11">
        <v>0</v>
      </c>
      <c r="F33" s="17">
        <v>0</v>
      </c>
      <c r="G33" s="11">
        <v>0</v>
      </c>
      <c r="H33" s="8">
        <f t="shared" si="1"/>
        <v>0</v>
      </c>
    </row>
    <row r="34" spans="2:9" ht="24" customHeight="1" x14ac:dyDescent="0.45">
      <c r="B34" s="21" t="s">
        <v>25</v>
      </c>
      <c r="C34" s="11">
        <v>0</v>
      </c>
      <c r="D34" s="11">
        <v>0</v>
      </c>
      <c r="E34" s="11">
        <v>0</v>
      </c>
      <c r="F34" s="8">
        <v>323457.13</v>
      </c>
      <c r="G34" s="11">
        <v>0</v>
      </c>
      <c r="H34" s="8">
        <f t="shared" si="1"/>
        <v>323457.13</v>
      </c>
    </row>
    <row r="35" spans="2:9" ht="24" customHeight="1" x14ac:dyDescent="0.45">
      <c r="B35" s="21" t="s">
        <v>26</v>
      </c>
      <c r="C35" s="11">
        <v>168066.15</v>
      </c>
      <c r="D35" s="11">
        <v>777844.30299999996</v>
      </c>
      <c r="E35" s="11">
        <v>1295393.2</v>
      </c>
      <c r="F35" s="8">
        <v>39588.114999999998</v>
      </c>
      <c r="G35" s="11">
        <v>3395039.2136969999</v>
      </c>
      <c r="H35" s="8">
        <f t="shared" si="1"/>
        <v>5675930.9816970006</v>
      </c>
    </row>
    <row r="36" spans="2:9" ht="24" customHeight="1" x14ac:dyDescent="0.45">
      <c r="B36" s="21" t="s">
        <v>6</v>
      </c>
      <c r="C36" s="11">
        <v>4639232.7955200002</v>
      </c>
      <c r="D36" s="11">
        <v>4436718.3932480002</v>
      </c>
      <c r="E36" s="11">
        <v>4103862.2664549998</v>
      </c>
      <c r="F36" s="8">
        <v>6826432.3771430003</v>
      </c>
      <c r="G36" s="11">
        <v>0</v>
      </c>
      <c r="H36" s="8">
        <f>SUBTOTAL(9,C36:G36)</f>
        <v>20006245.832366001</v>
      </c>
      <c r="I36" s="10"/>
    </row>
    <row r="37" spans="2:9" ht="24" customHeight="1" x14ac:dyDescent="0.45">
      <c r="B37" s="21" t="s">
        <v>7</v>
      </c>
      <c r="C37" s="11">
        <v>0</v>
      </c>
      <c r="D37" s="11">
        <v>0</v>
      </c>
      <c r="E37" s="11">
        <v>0</v>
      </c>
      <c r="F37" s="17">
        <v>0</v>
      </c>
      <c r="G37" s="11">
        <v>0</v>
      </c>
      <c r="H37" s="8">
        <f t="shared" ref="H37" si="2">SUBTOTAL(9,C37:G37)</f>
        <v>0</v>
      </c>
      <c r="I37" s="10"/>
    </row>
    <row r="38" spans="2:9" ht="24" customHeight="1" x14ac:dyDescent="0.45">
      <c r="B38" s="23" t="s">
        <v>8</v>
      </c>
      <c r="C38" s="11">
        <v>0</v>
      </c>
      <c r="D38" s="11">
        <v>0</v>
      </c>
      <c r="E38" s="11">
        <v>0</v>
      </c>
      <c r="F38" s="17">
        <v>0</v>
      </c>
      <c r="G38" s="11">
        <v>0</v>
      </c>
      <c r="H38" s="17">
        <f>SUBTOTAL(9,C38:G38)</f>
        <v>0</v>
      </c>
      <c r="I38" s="10"/>
    </row>
    <row r="39" spans="2:9" ht="24" customHeight="1" x14ac:dyDescent="0.45">
      <c r="B39" s="21" t="s">
        <v>9</v>
      </c>
      <c r="C39" s="11">
        <v>0</v>
      </c>
      <c r="D39" s="11">
        <v>0</v>
      </c>
      <c r="E39" s="11">
        <v>0</v>
      </c>
      <c r="F39" s="17">
        <v>0</v>
      </c>
      <c r="G39" s="11">
        <v>0</v>
      </c>
      <c r="H39" s="8">
        <f>SUBTOTAL(9,C39:G39)</f>
        <v>0</v>
      </c>
    </row>
    <row r="40" spans="2:9" ht="24" customHeight="1" x14ac:dyDescent="0.45">
      <c r="B40" s="21" t="s">
        <v>10</v>
      </c>
      <c r="C40" s="11">
        <v>0</v>
      </c>
      <c r="D40" s="11">
        <v>0</v>
      </c>
      <c r="E40" s="11">
        <v>0</v>
      </c>
      <c r="F40" s="17">
        <v>0</v>
      </c>
      <c r="G40" s="11">
        <v>0</v>
      </c>
      <c r="H40" s="8">
        <f>SUBTOTAL(9,C40:G40)</f>
        <v>0</v>
      </c>
    </row>
    <row r="41" spans="2:9" ht="24" customHeight="1" x14ac:dyDescent="0.45">
      <c r="B41" s="28" t="s">
        <v>15</v>
      </c>
      <c r="C41" s="28"/>
      <c r="D41" s="28"/>
      <c r="E41" s="28"/>
      <c r="F41" s="28"/>
      <c r="G41" s="28"/>
      <c r="H41" s="28"/>
    </row>
    <row r="42" spans="2:9" ht="23.4" x14ac:dyDescent="0.45"/>
    <row r="43" spans="2:9" ht="23.4" x14ac:dyDescent="0.45"/>
  </sheetData>
  <mergeCells count="4">
    <mergeCell ref="B10:H10"/>
    <mergeCell ref="B24:H24"/>
    <mergeCell ref="B27:H27"/>
    <mergeCell ref="B41:H41"/>
  </mergeCells>
  <pageMargins left="0.7" right="0.7" top="0.75" bottom="0.75" header="0.3" footer="0.3"/>
  <pageSetup paperSize="0" orientation="portrait" horizontalDpi="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Gráficos</vt:lpstr>
      </vt:variant>
      <vt:variant>
        <vt:i4>1</vt:i4>
      </vt:variant>
    </vt:vector>
  </HeadingPairs>
  <TitlesOfParts>
    <vt:vector size="10" baseType="lpstr">
      <vt:lpstr>SIMULTÁNEAS 2017</vt:lpstr>
      <vt:lpstr>SIMULTÁNEAS 2018</vt:lpstr>
      <vt:lpstr>SIMULTÁNEAS 2019</vt:lpstr>
      <vt:lpstr>SIMULTÁNEAS 2020</vt:lpstr>
      <vt:lpstr>SIMULTÁNEAS 2021</vt:lpstr>
      <vt:lpstr>SIMULTÁNEAS 2022</vt:lpstr>
      <vt:lpstr>SIMULTÁNEAS 2023</vt:lpstr>
      <vt:lpstr>SIMULTÁNEAS 2024</vt:lpstr>
      <vt:lpstr>SIMULTÁNEAS 2025</vt:lpstr>
      <vt:lpstr>Gráfico1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Nathalia Alfonso Castillo</dc:creator>
  <cp:lastModifiedBy>Karen Nathalia Alfonso Castillo</cp:lastModifiedBy>
  <dcterms:created xsi:type="dcterms:W3CDTF">2017-09-21T20:11:02Z</dcterms:created>
  <dcterms:modified xsi:type="dcterms:W3CDTF">2025-09-18T03:49:28Z</dcterms:modified>
</cp:coreProperties>
</file>