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SFIN\Primario\Martes\Historico\Emisiones Vigentes 2023\12. Diciembre\"/>
    </mc:Choice>
  </mc:AlternateContent>
  <bookViews>
    <workbookView xWindow="0" yWindow="0" windowWidth="21555" windowHeight="7455" tabRatio="60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Vigentes'!$B$1:$W$81</definedName>
    <definedName name="TRM">'Emisiones Vigentes'!$M$6</definedName>
  </definedNames>
  <calcPr calcId="162913"/>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<sst xmlns="http://schemas.openxmlformats.org/spreadsheetml/2006/main" count="169" uniqueCount="95">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</sst>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19979576.100000001</c:v>
                </c:pt>
                <c:pt idx="1">
                  <c:v>17777434.100000001</c:v>
                </c:pt>
                <c:pt idx="2">
                  <c:v>30621993.899999999</c:v>
                </c:pt>
                <c:pt idx="3">
                  <c:v>20130204.399999999</c:v>
                </c:pt>
                <c:pt idx="4">
                  <c:v>33744474.700000003</c:v>
                </c:pt>
                <c:pt idx="6">
                  <c:v>22337127.399999999</c:v>
                </c:pt>
                <c:pt idx="7">
                  <c:v>33485807.699999999</c:v>
                </c:pt>
                <c:pt idx="8">
                  <c:v>27953497.5</c:v>
                </c:pt>
                <c:pt idx="9">
                  <c:v>22453181.300000001</c:v>
                </c:pt>
                <c:pt idx="10">
                  <c:v>27735275.300000001</c:v>
                </c:pt>
                <c:pt idx="12">
                  <c:v>12051017.199999999</c:v>
                </c:pt>
                <c:pt idx="14">
                  <c:v>33059605</c:v>
                </c:pt>
                <c:pt idx="16">
                  <c:v>26016053.399999999</c:v>
                </c:pt>
              </c:numCache>
            </c:numRef>
          </c:val>
          <c:extLst>
            <c:ext xmlns:c16="http://schemas.microsoft.com/office/drawing/2014/chart" uri="{C3380CC4-5D6E-409C-BE32-E72D297353CC}">
              <c16:uniqueId val="{00000000-0411-4476-8010-F91FD1EB3673}"/>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0411-4476-8010-F91FD1EB3673}"/>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18999022.4048522</c:v>
                </c:pt>
                <c:pt idx="3">
                  <c:v>23801043.131512403</c:v>
                </c:pt>
                <c:pt idx="5">
                  <c:v>18565615.309362598</c:v>
                </c:pt>
                <c:pt idx="9">
                  <c:v>15808820.602383196</c:v>
                </c:pt>
                <c:pt idx="11">
                  <c:v>34183344.025369599</c:v>
                </c:pt>
                <c:pt idx="13">
                  <c:v>34715936.175427392</c:v>
                </c:pt>
                <c:pt idx="15">
                  <c:v>24545998.148622204</c:v>
                </c:pt>
              </c:numCache>
            </c:numRef>
          </c:val>
          <c:extLst>
            <c:ext xmlns:c16="http://schemas.microsoft.com/office/drawing/2014/chart" uri="{C3380CC4-5D6E-409C-BE32-E72D297353CC}">
              <c16:uniqueId val="{00000002-0411-4476-8010-F91FD1EB3673}"/>
            </c:ext>
          </c:extLst>
        </c:ser>
        <c:dLbls>
          <c:showLegendKey val="0"/>
          <c:showVal val="0"/>
          <c:showCatName val="0"/>
          <c:showSerName val="0"/>
          <c:showPercent val="0"/>
          <c:showBubbleSize val="0"/>
        </c:dLbls>
        <c:gapWidth val="150"/>
        <c:overlap val="100"/>
        <c:axId val="158952928"/>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411-4476-8010-F91FD1EB3673}"/>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411-4476-8010-F91FD1EB3673}"/>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411-4476-8010-F91FD1EB3673}"/>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411-4476-8010-F91FD1EB3673}"/>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411-4476-8010-F91FD1EB3673}"/>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411-4476-8010-F91FD1EB3673}"/>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411-4476-8010-F91FD1EB3673}"/>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411-4476-8010-F91FD1EB3673}"/>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411-4476-8010-F91FD1EB3673}"/>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0411-4476-8010-F91FD1EB3673}"/>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411-4476-8010-F91FD1EB3673}"/>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0411-4476-8010-F91FD1EB3673}"/>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411-4476-8010-F91FD1EB3673}"/>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0411-4476-8010-F91FD1EB3673}"/>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411-4476-8010-F91FD1EB3673}"/>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0411-4476-8010-F91FD1EB3673}"/>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411-4476-8010-F91FD1EB3673}"/>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411-4476-8010-F91FD1EB3673}"/>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4.0122448334109939E-2</c:v>
                </c:pt>
                <c:pt idx="1">
                  <c:v>7.3853492618773525E-2</c:v>
                </c:pt>
                <c:pt idx="2">
                  <c:v>6.1494266044021806E-2</c:v>
                </c:pt>
                <c:pt idx="3">
                  <c:v>8.8221551874471504E-2</c:v>
                </c:pt>
                <c:pt idx="4">
                  <c:v>6.7764748157616322E-2</c:v>
                </c:pt>
                <c:pt idx="5">
                  <c:v>3.7282970234832027E-2</c:v>
                </c:pt>
                <c:pt idx="6">
                  <c:v>4.4856819561798981E-2</c:v>
                </c:pt>
                <c:pt idx="7">
                  <c:v>6.7245300032626354E-2</c:v>
                </c:pt>
                <c:pt idx="8">
                  <c:v>5.6135463214428326E-2</c:v>
                </c:pt>
                <c:pt idx="9">
                  <c:v>7.6836725003789533E-2</c:v>
                </c:pt>
                <c:pt idx="10">
                  <c:v>5.5697235250980401E-2</c:v>
                </c:pt>
                <c:pt idx="11">
                  <c:v>6.8646073754537643E-2</c:v>
                </c:pt>
                <c:pt idx="12">
                  <c:v>2.4200529208448531E-2</c:v>
                </c:pt>
                <c:pt idx="13">
                  <c:v>6.9715611011829409E-2</c:v>
                </c:pt>
                <c:pt idx="14">
                  <c:v>6.6389411212712496E-2</c:v>
                </c:pt>
                <c:pt idx="15">
                  <c:v>4.9292614497824738E-2</c:v>
                </c:pt>
                <c:pt idx="16">
                  <c:v>5.2244739987198488E-2</c:v>
                </c:pt>
              </c:numCache>
            </c:numRef>
          </c:val>
          <c:smooth val="0"/>
          <c:extLst>
            <c:ext xmlns:c16="http://schemas.microsoft.com/office/drawing/2014/chart" uri="{C3380CC4-5D6E-409C-BE32-E72D297353CC}">
              <c16:uniqueId val="{00000015-0411-4476-8010-F91FD1EB3673}"/>
            </c:ext>
          </c:extLst>
        </c:ser>
        <c:dLbls>
          <c:showLegendKey val="0"/>
          <c:showVal val="0"/>
          <c:showCatName val="0"/>
          <c:showSerName val="0"/>
          <c:showPercent val="0"/>
          <c:showBubbleSize val="0"/>
        </c:dLbls>
        <c:marker val="1"/>
        <c:smooth val="0"/>
        <c:axId val="3"/>
        <c:axId val="4"/>
      </c:lineChart>
      <c:catAx>
        <c:axId val="15895292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895292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5191829449575953"/>
          <c:y val="0.42949486812869619"/>
          <c:w val="0.23416428482983254"/>
          <c:h val="8.3119533331990847E-2"/>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887-46F7-BF3D-ABB43952DF8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887-46F7-BF3D-ABB43952DF8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887-46F7-BF3D-ABB43952DF8D}"/>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887-46F7-BF3D-ABB43952DF8D}"/>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887-46F7-BF3D-ABB43952DF8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1.7620714126871724E-2</c:v>
                </c:pt>
                <c:pt idx="1">
                  <c:v>0.63974522469784656</c:v>
                </c:pt>
                <c:pt idx="2">
                  <c:v>0.34263406117528172</c:v>
                </c:pt>
              </c:numCache>
            </c:numRef>
          </c:val>
          <c:extLst>
            <c:ext xmlns:c16="http://schemas.microsoft.com/office/drawing/2014/chart" uri="{C3380CC4-5D6E-409C-BE32-E72D297353CC}">
              <c16:uniqueId val="{00000003-1887-46F7-BF3D-ABB43952DF8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5369583519041252"/>
          <c:y val="4.6774108692983533E-2"/>
          <c:w val="0.34001064725399899"/>
          <c:h val="0.37637982334613518"/>
        </c:manualLayout>
      </c:layout>
      <c:overlay val="0"/>
      <c:txPr>
        <a:bodyPr/>
        <a:lstStyle/>
        <a:p>
          <a:pPr>
            <a:defRPr sz="11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ACC-4E5A-BF02-6E868F0A512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ACC-4E5A-BF02-6E868F0A512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ACC-4E5A-BF02-6E868F0A512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ACC-4E5A-BF02-6E868F0A512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ACC-4E5A-BF02-6E868F0A512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ACC-4E5A-BF02-6E868F0A512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ACC-4E5A-BF02-6E868F0A512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ACC-4E5A-BF02-6E868F0A5124}"/>
            </c:ext>
          </c:extLst>
        </c:ser>
        <c:ser>
          <c:idx val="1"/>
          <c:order val="1"/>
          <c:dPt>
            <c:idx val="0"/>
            <c:bubble3D val="0"/>
            <c:extLst>
              <c:ext xmlns:c16="http://schemas.microsoft.com/office/drawing/2014/chart" uri="{C3380CC4-5D6E-409C-BE32-E72D297353CC}">
                <c16:uniqueId val="{00000007-EACC-4E5A-BF02-6E868F0A512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ACC-4E5A-BF02-6E868F0A512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5196.5054450024836</c:v>
                </c:pt>
                <c:pt idx="1">
                  <c:v>4623.7484036922506</c:v>
                </c:pt>
                <c:pt idx="2">
                  <c:v>7964.5012107230259</c:v>
                </c:pt>
                <c:pt idx="3">
                  <c:v>5235.6824914625167</c:v>
                </c:pt>
                <c:pt idx="4">
                  <c:v>8776.6299765137956</c:v>
                </c:pt>
                <c:pt idx="6">
                  <c:v>5809.6830272497209</c:v>
                </c:pt>
                <c:pt idx="7">
                  <c:v>8709.3530499556546</c:v>
                </c:pt>
                <c:pt idx="8">
                  <c:v>7270.4496451060004</c:v>
                </c:pt>
                <c:pt idx="9">
                  <c:v>5839.8675877351552</c:v>
                </c:pt>
                <c:pt idx="10">
                  <c:v>7213.6920419994749</c:v>
                </c:pt>
                <c:pt idx="12">
                  <c:v>3134.3596172502671</c:v>
                </c:pt>
                <c:pt idx="14">
                  <c:v>8598.5016164647932</c:v>
                </c:pt>
                <c:pt idx="16">
                  <c:v>6766.5381124164778</c:v>
                </c:pt>
              </c:numCache>
            </c:numRef>
          </c:val>
          <c:extLst>
            <c:ext xmlns:c16="http://schemas.microsoft.com/office/drawing/2014/chart" uri="{C3380CC4-5D6E-409C-BE32-E72D297353CC}">
              <c16:uniqueId val="{00000000-F262-4F9A-B5ED-7A972F633272}"/>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4941.4723757096453</c:v>
                </c:pt>
                <c:pt idx="3">
                  <c:v>6190.4341518858937</c:v>
                </c:pt>
                <c:pt idx="5">
                  <c:v>4828.7471446866293</c:v>
                </c:pt>
                <c:pt idx="9">
                  <c:v>4111.7299950799124</c:v>
                </c:pt>
                <c:pt idx="11">
                  <c:v>8890.7758836898574</c:v>
                </c:pt>
                <c:pt idx="13">
                  <c:v>9029.2982424170223</c:v>
                </c:pt>
                <c:pt idx="15">
                  <c:v>6384.190154681819</c:v>
                </c:pt>
              </c:numCache>
            </c:numRef>
          </c:val>
          <c:extLst>
            <c:ext xmlns:c16="http://schemas.microsoft.com/office/drawing/2014/chart" uri="{C3380CC4-5D6E-409C-BE32-E72D297353CC}">
              <c16:uniqueId val="{00000001-F262-4F9A-B5ED-7A972F633272}"/>
            </c:ext>
          </c:extLst>
        </c:ser>
        <c:dLbls>
          <c:showLegendKey val="0"/>
          <c:showVal val="0"/>
          <c:showCatName val="0"/>
          <c:showSerName val="0"/>
          <c:showPercent val="0"/>
          <c:showBubbleSize val="0"/>
        </c:dLbls>
        <c:gapWidth val="150"/>
        <c:overlap val="100"/>
        <c:axId val="158946688"/>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262-4F9A-B5ED-7A972F633272}"/>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262-4F9A-B5ED-7A972F633272}"/>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262-4F9A-B5ED-7A972F633272}"/>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262-4F9A-B5ED-7A972F633272}"/>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262-4F9A-B5ED-7A972F633272}"/>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262-4F9A-B5ED-7A972F633272}"/>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262-4F9A-B5ED-7A972F633272}"/>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262-4F9A-B5ED-7A972F633272}"/>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262-4F9A-B5ED-7A972F633272}"/>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262-4F9A-B5ED-7A972F633272}"/>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262-4F9A-B5ED-7A972F633272}"/>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F262-4F9A-B5ED-7A972F633272}"/>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262-4F9A-B5ED-7A972F633272}"/>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262-4F9A-B5ED-7A972F633272}"/>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262-4F9A-B5ED-7A972F633272}"/>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262-4F9A-B5ED-7A972F633272}"/>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262-4F9A-B5ED-7A972F633272}"/>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262-4F9A-B5ED-7A972F633272}"/>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4.0122448334109932E-2</c:v>
                </c:pt>
                <c:pt idx="1">
                  <c:v>7.3853492618773525E-2</c:v>
                </c:pt>
                <c:pt idx="2">
                  <c:v>6.1494266044021799E-2</c:v>
                </c:pt>
                <c:pt idx="3">
                  <c:v>8.8221551874471504E-2</c:v>
                </c:pt>
                <c:pt idx="4">
                  <c:v>6.7764748157616322E-2</c:v>
                </c:pt>
                <c:pt idx="5">
                  <c:v>3.7282970234832027E-2</c:v>
                </c:pt>
                <c:pt idx="6">
                  <c:v>4.4856819561798981E-2</c:v>
                </c:pt>
                <c:pt idx="7">
                  <c:v>6.7245300032626354E-2</c:v>
                </c:pt>
                <c:pt idx="8">
                  <c:v>5.6135463214428326E-2</c:v>
                </c:pt>
                <c:pt idx="9">
                  <c:v>7.6836725003789547E-2</c:v>
                </c:pt>
                <c:pt idx="10">
                  <c:v>5.5697235250980401E-2</c:v>
                </c:pt>
                <c:pt idx="11">
                  <c:v>6.8646073754537629E-2</c:v>
                </c:pt>
                <c:pt idx="12">
                  <c:v>2.4200529208448531E-2</c:v>
                </c:pt>
                <c:pt idx="13">
                  <c:v>6.9715611011829409E-2</c:v>
                </c:pt>
                <c:pt idx="14">
                  <c:v>6.6389411212712496E-2</c:v>
                </c:pt>
                <c:pt idx="15">
                  <c:v>4.9292614497824731E-2</c:v>
                </c:pt>
                <c:pt idx="16">
                  <c:v>5.2244739987198481E-2</c:v>
                </c:pt>
              </c:numCache>
            </c:numRef>
          </c:val>
          <c:smooth val="0"/>
          <c:extLst>
            <c:ext xmlns:c16="http://schemas.microsoft.com/office/drawing/2014/chart" uri="{C3380CC4-5D6E-409C-BE32-E72D297353CC}">
              <c16:uniqueId val="{00000014-F262-4F9A-B5ED-7A972F633272}"/>
            </c:ext>
          </c:extLst>
        </c:ser>
        <c:dLbls>
          <c:showLegendKey val="0"/>
          <c:showVal val="0"/>
          <c:showCatName val="0"/>
          <c:showSerName val="0"/>
          <c:showPercent val="0"/>
          <c:showBubbleSize val="0"/>
        </c:dLbls>
        <c:marker val="1"/>
        <c:smooth val="0"/>
        <c:axId val="3"/>
        <c:axId val="4"/>
      </c:lineChart>
      <c:catAx>
        <c:axId val="15894668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layout/>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89466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903189163472682"/>
          <c:y val="0.43358422504879196"/>
          <c:w val="0.25618933453073967"/>
          <c:h val="8.3336159903089013E-2"/>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728-4B2E-8FCD-7757D3C0569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728-4B2E-8FCD-7757D3C0569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728-4B2E-8FCD-7757D3C05694}"/>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728-4B2E-8FCD-7757D3C0569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728-4B2E-8FCD-7757D3C0569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1.7620714126871724E-2</c:v>
                </c:pt>
                <c:pt idx="1">
                  <c:v>0.63974522469784667</c:v>
                </c:pt>
                <c:pt idx="2">
                  <c:v>0.34263406117528167</c:v>
                </c:pt>
              </c:numCache>
            </c:numRef>
          </c:val>
          <c:extLst>
            <c:ext xmlns:c16="http://schemas.microsoft.com/office/drawing/2014/chart" uri="{C3380CC4-5D6E-409C-BE32-E72D297353CC}">
              <c16:uniqueId val="{00000003-2728-4B2E-8FCD-7757D3C0569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4941175741462065"/>
          <c:y val="6.0758984074359125E-2"/>
          <c:w val="0.34041133288091052"/>
          <c:h val="0.37685894526342101"/>
        </c:manualLayout>
      </c:layout>
      <c:overlay val="0"/>
      <c:txPr>
        <a:bodyPr/>
        <a:lstStyle/>
        <a:p>
          <a:pPr>
            <a:defRPr sz="11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3</xdr:row>
      <xdr:rowOff>47625</xdr:rowOff>
    </xdr:from>
    <xdr:to>
      <xdr:col>12</xdr:col>
      <xdr:colOff>200025</xdr:colOff>
      <xdr:row>7</xdr:row>
      <xdr:rowOff>76200</xdr:rowOff>
    </xdr:to>
    <xdr:pic>
      <xdr:nvPicPr>
        <xdr:cNvPr id="573440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638175"/>
          <a:ext cx="460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73542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735428"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669250"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9525</xdr:rowOff>
    </xdr:from>
    <xdr:to>
      <xdr:col>20</xdr:col>
      <xdr:colOff>1466850</xdr:colOff>
      <xdr:row>15</xdr:row>
      <xdr:rowOff>95250</xdr:rowOff>
    </xdr:to>
    <xdr:graphicFrame macro="">
      <xdr:nvGraphicFramePr>
        <xdr:cNvPr id="5735429"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73850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738501"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43</xdr:row>
      <xdr:rowOff>104775</xdr:rowOff>
    </xdr:from>
    <xdr:to>
      <xdr:col>20</xdr:col>
      <xdr:colOff>695325</xdr:colOff>
      <xdr:row>58</xdr:row>
      <xdr:rowOff>180975</xdr:rowOff>
    </xdr:to>
    <xdr:graphicFrame macro="">
      <xdr:nvGraphicFramePr>
        <xdr:cNvPr id="573850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428625</xdr:colOff>
      <xdr:row>7</xdr:row>
      <xdr:rowOff>171450</xdr:rowOff>
    </xdr:from>
    <xdr:to>
      <xdr:col>20</xdr:col>
      <xdr:colOff>1543050</xdr:colOff>
      <xdr:row>14</xdr:row>
      <xdr:rowOff>304800</xdr:rowOff>
    </xdr:to>
    <xdr:graphicFrame macro="">
      <xdr:nvGraphicFramePr>
        <xdr:cNvPr id="573850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E10" sqref="E10:G10"/>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4"/>
      <c r="F10" s="174"/>
      <c r="G10" s="174"/>
      <c r="H10" s="56"/>
      <c r="I10" s="56"/>
      <c r="J10" s="56"/>
      <c r="K10" s="56"/>
      <c r="L10" s="56"/>
      <c r="M10" s="56"/>
      <c r="O10" s="55" t="e">
        <f>INDEX([1]indice!#REF!,1,[1]indice!$L$8)</f>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5" t="s">
        <v>92</v>
      </c>
      <c r="D13" s="175"/>
      <c r="E13" s="175"/>
      <c r="F13" s="56"/>
      <c r="G13" s="56"/>
      <c r="H13" s="176" t="s">
        <v>81</v>
      </c>
      <c r="I13" s="176"/>
      <c r="J13" s="176"/>
      <c r="K13" s="176"/>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7"/>
      <c r="D20" s="177"/>
      <c r="E20" s="177"/>
      <c r="F20" s="177"/>
      <c r="G20" s="56"/>
      <c r="H20" s="60"/>
      <c r="I20" s="59"/>
      <c r="J20" s="59"/>
      <c r="K20" s="59"/>
      <c r="L20" s="59"/>
      <c r="M20" s="59"/>
    </row>
    <row r="21" spans="1:21" ht="15.75" x14ac:dyDescent="0.25">
      <c r="A21" s="56"/>
      <c r="B21" s="56"/>
      <c r="C21" s="177"/>
      <c r="D21" s="177"/>
      <c r="E21" s="177"/>
      <c r="F21" s="177"/>
      <c r="G21" s="56"/>
      <c r="H21" s="59"/>
      <c r="I21" s="59"/>
      <c r="J21" s="59"/>
      <c r="K21" s="59"/>
      <c r="L21" s="59"/>
      <c r="M21" s="59"/>
    </row>
    <row r="22" spans="1:21" ht="15.75" x14ac:dyDescent="0.25">
      <c r="A22" s="56"/>
      <c r="B22" s="61"/>
      <c r="C22" s="177"/>
      <c r="D22" s="177"/>
      <c r="E22" s="177"/>
      <c r="F22" s="177"/>
      <c r="G22" s="61"/>
      <c r="H22" s="62"/>
      <c r="I22" s="59"/>
      <c r="J22" s="59"/>
      <c r="K22" s="59"/>
      <c r="L22" s="59"/>
      <c r="M22" s="59"/>
    </row>
    <row r="23" spans="1:21" ht="15.75" x14ac:dyDescent="0.25">
      <c r="A23" s="56"/>
      <c r="B23" s="61"/>
      <c r="C23" s="177"/>
      <c r="D23" s="177"/>
      <c r="E23" s="177"/>
      <c r="F23" s="177"/>
      <c r="G23" s="61"/>
      <c r="H23" s="61"/>
      <c r="I23" s="56"/>
      <c r="J23" s="56"/>
      <c r="K23" s="56"/>
      <c r="L23" s="56"/>
      <c r="M23" s="56"/>
    </row>
    <row r="24" spans="1:21" ht="15.75" x14ac:dyDescent="0.25">
      <c r="A24" s="56"/>
      <c r="B24" s="56"/>
      <c r="C24" s="177"/>
      <c r="D24" s="177"/>
      <c r="E24" s="177"/>
      <c r="F24" s="177"/>
      <c r="G24" s="56"/>
      <c r="H24" s="56"/>
      <c r="I24" s="56"/>
      <c r="J24" s="56"/>
      <c r="K24" s="56"/>
      <c r="L24" s="56"/>
      <c r="M24" s="56"/>
    </row>
    <row r="25" spans="1:21" ht="25.5" x14ac:dyDescent="0.35">
      <c r="A25" s="56"/>
      <c r="B25" s="56"/>
      <c r="C25" s="177"/>
      <c r="D25" s="178"/>
      <c r="E25" s="178"/>
      <c r="F25" s="178"/>
      <c r="G25" s="63"/>
      <c r="H25" s="63"/>
      <c r="I25" s="63"/>
      <c r="J25" s="63"/>
      <c r="K25" s="63"/>
      <c r="L25" s="63"/>
      <c r="M25" s="63"/>
      <c r="N25" s="64">
        <f>INDEX([1]indice!A236:B236,1,[1]indice!$L$8)</f>
        <v>7.0618200108908642</v>
      </c>
      <c r="O25" s="64"/>
      <c r="Q25" s="65"/>
      <c r="R25" s="65"/>
      <c r="S25" s="65" t="b">
        <f>T22=U63</f>
        <v>1</v>
      </c>
      <c r="T25" s="65"/>
      <c r="U25" s="65"/>
    </row>
    <row r="26" spans="1:21" ht="350.25" customHeight="1" x14ac:dyDescent="0.35">
      <c r="A26" s="56"/>
      <c r="B26" s="56"/>
      <c r="C26" s="173" t="s">
        <v>8</v>
      </c>
      <c r="D26" s="173"/>
      <c r="E26" s="173"/>
      <c r="F26" s="173"/>
      <c r="G26" s="173"/>
      <c r="H26" s="173"/>
      <c r="I26" s="173"/>
      <c r="J26" s="173"/>
      <c r="K26" s="63"/>
      <c r="L26" s="63"/>
      <c r="M26" s="63"/>
      <c r="N26" s="64"/>
      <c r="O26" s="64"/>
    </row>
    <row r="27" spans="1:21" ht="25.5" customHeight="1" x14ac:dyDescent="0.35">
      <c r="A27" s="56"/>
      <c r="B27" s="56"/>
      <c r="C27" s="173"/>
      <c r="D27" s="173"/>
      <c r="E27" s="173"/>
      <c r="F27" s="173"/>
      <c r="G27" s="173"/>
      <c r="H27" s="173"/>
      <c r="I27" s="173"/>
      <c r="J27" s="173"/>
      <c r="K27" s="63"/>
      <c r="L27" s="63"/>
      <c r="M27" s="63"/>
      <c r="N27" s="64"/>
      <c r="O27" s="64"/>
    </row>
    <row r="28" spans="1:21" ht="25.5" x14ac:dyDescent="0.35">
      <c r="A28" s="56"/>
      <c r="B28" s="56"/>
      <c r="C28" s="173"/>
      <c r="D28" s="173"/>
      <c r="E28" s="173"/>
      <c r="F28" s="173"/>
      <c r="G28" s="173"/>
      <c r="H28" s="173"/>
      <c r="I28" s="173"/>
      <c r="J28" s="173"/>
      <c r="K28" s="63"/>
      <c r="L28" s="63"/>
      <c r="M28" s="63"/>
      <c r="N28" s="64"/>
      <c r="O28" s="64"/>
    </row>
    <row r="29" spans="1:21" ht="25.5" x14ac:dyDescent="0.35">
      <c r="A29" s="56"/>
      <c r="B29" s="56"/>
      <c r="C29" s="173"/>
      <c r="D29" s="173"/>
      <c r="E29" s="173"/>
      <c r="F29" s="173"/>
      <c r="G29" s="173"/>
      <c r="H29" s="173"/>
      <c r="I29" s="173"/>
      <c r="J29" s="173"/>
      <c r="K29" s="63"/>
      <c r="L29" s="63"/>
      <c r="M29" s="63"/>
      <c r="N29" s="64"/>
      <c r="O29" s="64"/>
    </row>
    <row r="30" spans="1:21" ht="25.5" x14ac:dyDescent="0.35">
      <c r="A30" s="56"/>
      <c r="B30" s="56"/>
      <c r="C30" s="173"/>
      <c r="D30" s="173"/>
      <c r="E30" s="173"/>
      <c r="F30" s="173"/>
      <c r="G30" s="173"/>
      <c r="H30" s="173"/>
      <c r="I30" s="173"/>
      <c r="J30" s="173"/>
      <c r="K30" s="63"/>
      <c r="L30" s="63"/>
      <c r="M30" s="63"/>
      <c r="N30" s="64"/>
      <c r="O30" s="64"/>
    </row>
    <row r="31" spans="1:21" ht="25.5" x14ac:dyDescent="0.35">
      <c r="A31" s="56"/>
      <c r="B31" s="56"/>
      <c r="C31" s="173"/>
      <c r="D31" s="173"/>
      <c r="E31" s="173"/>
      <c r="F31" s="173"/>
      <c r="G31" s="173"/>
      <c r="H31" s="173"/>
      <c r="I31" s="173"/>
      <c r="J31" s="173"/>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f>SUM(F62:U62)</f>
        <v>0</v>
      </c>
    </row>
    <row r="63" spans="20:22" ht="15" customHeight="1" x14ac:dyDescent="0.2">
      <c r="T63" s="55">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view="pageBreakPreview" zoomScale="40" zoomScaleNormal="40" zoomScaleSheetLayoutView="40" zoomScalePageLayoutView="25" workbookViewId="0">
      <selection activeCell="K10" sqref="K10"/>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45288</v>
      </c>
      <c r="E6" s="118"/>
      <c r="F6" s="70"/>
      <c r="G6" s="70"/>
      <c r="H6" s="70"/>
      <c r="I6" s="70"/>
      <c r="J6" s="119" t="s">
        <v>0</v>
      </c>
      <c r="K6" s="120">
        <v>357.66980000000001</v>
      </c>
      <c r="L6" s="119" t="s">
        <v>1</v>
      </c>
      <c r="M6" s="128">
        <v>3844.81</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0" t="s">
        <v>26</v>
      </c>
      <c r="R7" s="190"/>
      <c r="S7" s="190"/>
      <c r="T7" s="190"/>
      <c r="U7" s="190"/>
      <c r="V7" s="70"/>
    </row>
    <row r="8" spans="2:24" ht="42" customHeight="1" thickTop="1" thickBot="1" x14ac:dyDescent="0.25">
      <c r="B8" s="147" t="s">
        <v>93</v>
      </c>
      <c r="C8" s="147"/>
      <c r="D8" s="211" t="s">
        <v>94</v>
      </c>
      <c r="E8" s="211"/>
      <c r="F8" s="18">
        <v>45356</v>
      </c>
      <c r="G8" s="20"/>
      <c r="H8" s="20">
        <v>1</v>
      </c>
      <c r="I8" s="21">
        <v>0</v>
      </c>
      <c r="J8" s="22">
        <v>3017500</v>
      </c>
      <c r="K8" s="23">
        <v>0</v>
      </c>
      <c r="L8" s="23">
        <v>0.11287999999999999</v>
      </c>
      <c r="M8" s="68">
        <v>98.055999999999997</v>
      </c>
      <c r="N8" s="24">
        <v>0.18630136986301371</v>
      </c>
      <c r="O8" s="24">
        <v>0.18356164383561649</v>
      </c>
      <c r="P8" s="70"/>
      <c r="Q8" s="70"/>
      <c r="R8" s="70"/>
      <c r="S8" s="70"/>
      <c r="T8" s="70"/>
      <c r="U8" s="70"/>
      <c r="V8" s="135"/>
    </row>
    <row r="9" spans="2:24" ht="42" customHeight="1" thickTop="1" thickBot="1" x14ac:dyDescent="0.25">
      <c r="B9" s="147"/>
      <c r="C9" s="147"/>
      <c r="D9" s="211"/>
      <c r="E9" s="211"/>
      <c r="F9" s="172">
        <v>45448</v>
      </c>
      <c r="G9" s="13"/>
      <c r="H9" s="13">
        <v>1</v>
      </c>
      <c r="I9" s="25">
        <v>0</v>
      </c>
      <c r="J9" s="137">
        <v>2441999.7000000002</v>
      </c>
      <c r="K9" s="16">
        <v>0</v>
      </c>
      <c r="L9" s="16">
        <v>0.11061</v>
      </c>
      <c r="M9" s="69">
        <v>95.533000000000001</v>
      </c>
      <c r="N9" s="17">
        <v>0.43835616438356162</v>
      </c>
      <c r="O9" s="17">
        <v>0.43561643835616431</v>
      </c>
      <c r="P9" s="134"/>
      <c r="Q9" s="70"/>
      <c r="R9" s="70"/>
      <c r="S9" s="70"/>
      <c r="T9" s="70"/>
      <c r="U9" s="70"/>
      <c r="V9" s="135"/>
    </row>
    <row r="10" spans="2:24" ht="42" customHeight="1" thickTop="1" thickBot="1" x14ac:dyDescent="0.25">
      <c r="B10" s="147"/>
      <c r="C10" s="147"/>
      <c r="D10" s="211"/>
      <c r="E10" s="211"/>
      <c r="F10" s="18">
        <v>45539</v>
      </c>
      <c r="G10" s="20"/>
      <c r="H10" s="20">
        <v>1</v>
      </c>
      <c r="I10" s="21">
        <v>0</v>
      </c>
      <c r="J10" s="22">
        <v>2639999.7999999998</v>
      </c>
      <c r="K10" s="23">
        <v>0</v>
      </c>
      <c r="L10" s="23">
        <v>0.11137</v>
      </c>
      <c r="M10" s="68">
        <v>93.022999999999996</v>
      </c>
      <c r="N10" s="24">
        <v>0.68767123287671228</v>
      </c>
      <c r="O10" s="24">
        <v>0.68493150684931525</v>
      </c>
      <c r="P10" s="70"/>
      <c r="Q10" s="70"/>
      <c r="R10" s="70"/>
      <c r="S10" s="70"/>
      <c r="T10" s="70"/>
      <c r="U10" s="70"/>
      <c r="V10" s="135"/>
    </row>
    <row r="11" spans="2:24" ht="42" customHeight="1" thickTop="1" thickBot="1" x14ac:dyDescent="0.25">
      <c r="B11" s="147"/>
      <c r="C11" s="147"/>
      <c r="D11" s="212"/>
      <c r="E11" s="212"/>
      <c r="F11" s="172">
        <v>45630</v>
      </c>
      <c r="G11" s="13"/>
      <c r="H11" s="13">
        <v>1</v>
      </c>
      <c r="I11" s="25">
        <v>0</v>
      </c>
      <c r="J11" s="138">
        <v>674999.9</v>
      </c>
      <c r="K11" s="16">
        <v>0</v>
      </c>
      <c r="L11" s="16">
        <v>0.1091</v>
      </c>
      <c r="M11" s="69">
        <v>90.778999999999996</v>
      </c>
      <c r="N11" s="17">
        <v>0.93698630136986305</v>
      </c>
      <c r="O11" s="17">
        <v>0.9342465753424658</v>
      </c>
      <c r="P11" s="70"/>
      <c r="Q11" s="70"/>
      <c r="R11" s="70"/>
      <c r="S11" s="70"/>
      <c r="T11" s="70"/>
      <c r="U11" s="70"/>
      <c r="V11" s="135"/>
    </row>
    <row r="12" spans="2:24" ht="42" customHeight="1" thickTop="1" thickBot="1" x14ac:dyDescent="0.25">
      <c r="B12" s="147"/>
      <c r="C12" s="147"/>
      <c r="D12" s="203" t="s">
        <v>28</v>
      </c>
      <c r="E12" s="203"/>
      <c r="F12" s="203"/>
      <c r="G12" s="203"/>
      <c r="H12" s="203"/>
      <c r="I12" s="203"/>
      <c r="J12" s="148">
        <v>8774499.4000000004</v>
      </c>
      <c r="K12" s="152"/>
      <c r="L12" s="152"/>
      <c r="M12" s="152"/>
      <c r="N12" s="151">
        <v>0.46504619767433719</v>
      </c>
      <c r="O12" s="151">
        <v>0.46230647164694005</v>
      </c>
      <c r="P12" s="70"/>
      <c r="Q12" s="70"/>
      <c r="R12" s="70"/>
      <c r="S12" s="70"/>
      <c r="T12" s="70"/>
      <c r="U12" s="70"/>
      <c r="V12" s="135"/>
    </row>
    <row r="13" spans="2:24" ht="42" customHeight="1" thickTop="1" thickBot="1" x14ac:dyDescent="0.25">
      <c r="B13" s="147"/>
      <c r="C13" s="147"/>
      <c r="D13" s="208" t="s">
        <v>52</v>
      </c>
      <c r="E13" s="201"/>
      <c r="F13" s="11">
        <v>45497</v>
      </c>
      <c r="G13" s="12" t="s">
        <v>2</v>
      </c>
      <c r="H13" s="13">
        <v>16</v>
      </c>
      <c r="I13" s="14">
        <v>0.1</v>
      </c>
      <c r="J13" s="137">
        <v>11205076.699999999</v>
      </c>
      <c r="K13" s="16">
        <v>0</v>
      </c>
      <c r="L13" s="16">
        <v>9.9659999999999999E-2</v>
      </c>
      <c r="M13" s="69">
        <v>99.902000000000001</v>
      </c>
      <c r="N13" s="17">
        <v>0.57260273972602738</v>
      </c>
      <c r="O13" s="17">
        <v>0.56986301369863002</v>
      </c>
      <c r="P13" s="70"/>
      <c r="Q13" s="70"/>
      <c r="R13" s="70"/>
      <c r="S13" s="70"/>
      <c r="T13" s="70"/>
      <c r="U13" s="70"/>
      <c r="V13" s="135"/>
    </row>
    <row r="14" spans="2:24" ht="42" customHeight="1" thickTop="1" thickBot="1" x14ac:dyDescent="0.25">
      <c r="B14" s="147"/>
      <c r="C14" s="147"/>
      <c r="D14" s="208"/>
      <c r="E14" s="201"/>
      <c r="F14" s="18">
        <v>45987</v>
      </c>
      <c r="G14" s="19" t="s">
        <v>2</v>
      </c>
      <c r="H14" s="20">
        <v>8</v>
      </c>
      <c r="I14" s="21">
        <v>6.25E-2</v>
      </c>
      <c r="J14" s="22">
        <v>17777434.100000001</v>
      </c>
      <c r="K14" s="23">
        <v>0</v>
      </c>
      <c r="L14" s="23">
        <v>9.2509999999999995E-2</v>
      </c>
      <c r="M14" s="68">
        <v>94.929000000000002</v>
      </c>
      <c r="N14" s="24">
        <v>1.9150684931506849</v>
      </c>
      <c r="O14" s="24">
        <v>1.8519441107102195</v>
      </c>
      <c r="P14" s="70"/>
      <c r="Q14" s="70"/>
      <c r="R14" s="70"/>
      <c r="S14" s="70"/>
      <c r="T14" s="70"/>
      <c r="U14" s="70"/>
      <c r="V14" s="135"/>
    </row>
    <row r="15" spans="2:24" ht="42" customHeight="1" thickTop="1" thickBot="1" x14ac:dyDescent="0.25">
      <c r="B15" s="147"/>
      <c r="C15" s="147"/>
      <c r="D15" s="208"/>
      <c r="E15" s="201"/>
      <c r="F15" s="123">
        <v>46260</v>
      </c>
      <c r="G15" s="12" t="s">
        <v>2</v>
      </c>
      <c r="H15" s="13">
        <v>15</v>
      </c>
      <c r="I15" s="14">
        <v>7.4999999999999997E-2</v>
      </c>
      <c r="J15" s="137">
        <v>30621993.899999999</v>
      </c>
      <c r="K15" s="16">
        <v>0</v>
      </c>
      <c r="L15" s="16">
        <v>9.3869999999999995E-2</v>
      </c>
      <c r="M15" s="69">
        <v>95.656999999999996</v>
      </c>
      <c r="N15" s="17">
        <v>2.6630136986301371</v>
      </c>
      <c r="O15" s="17">
        <v>2.4505155171497259</v>
      </c>
      <c r="P15" s="70"/>
      <c r="Q15" s="70"/>
      <c r="R15" s="70"/>
      <c r="S15" s="70"/>
      <c r="T15" s="70"/>
      <c r="U15" s="70"/>
      <c r="V15" s="135"/>
      <c r="W15" s="26"/>
    </row>
    <row r="16" spans="2:24" ht="42" customHeight="1" thickTop="1" thickBot="1" x14ac:dyDescent="0.25">
      <c r="B16" s="147"/>
      <c r="C16" s="147"/>
      <c r="D16" s="208"/>
      <c r="E16" s="201"/>
      <c r="F16" s="18">
        <v>46694</v>
      </c>
      <c r="G16" s="19" t="s">
        <v>2</v>
      </c>
      <c r="H16" s="20">
        <v>8</v>
      </c>
      <c r="I16" s="21">
        <v>5.7500000000000002E-2</v>
      </c>
      <c r="J16" s="22">
        <v>20130204.399999999</v>
      </c>
      <c r="K16" s="23">
        <v>0</v>
      </c>
      <c r="L16" s="23">
        <v>9.3799999999999994E-2</v>
      </c>
      <c r="M16" s="68">
        <v>88.673000000000002</v>
      </c>
      <c r="N16" s="24">
        <v>3.8520547945205479</v>
      </c>
      <c r="O16" s="24">
        <v>3.5122337986121903</v>
      </c>
      <c r="P16" s="70"/>
      <c r="Q16" s="204" t="s">
        <v>29</v>
      </c>
      <c r="R16" s="205"/>
      <c r="S16" s="27"/>
      <c r="T16" s="28">
        <v>8774499.4000000004</v>
      </c>
      <c r="U16" s="29">
        <v>1.7620714126871724E-2</v>
      </c>
      <c r="V16" s="135"/>
      <c r="W16" s="26"/>
    </row>
    <row r="17" spans="2:24" ht="42" customHeight="1" thickTop="1" thickBot="1" x14ac:dyDescent="0.25">
      <c r="B17" s="147"/>
      <c r="C17" s="147"/>
      <c r="D17" s="208"/>
      <c r="E17" s="201"/>
      <c r="F17" s="123">
        <v>46871</v>
      </c>
      <c r="G17" s="12" t="s">
        <v>2</v>
      </c>
      <c r="H17" s="13">
        <v>16</v>
      </c>
      <c r="I17" s="14">
        <v>0.06</v>
      </c>
      <c r="J17" s="137">
        <v>33744474.700000003</v>
      </c>
      <c r="K17" s="16">
        <v>0</v>
      </c>
      <c r="L17" s="16">
        <v>9.3960000000000002E-2</v>
      </c>
      <c r="M17" s="69">
        <v>88.292000000000002</v>
      </c>
      <c r="N17" s="17">
        <v>4.3369863013698629</v>
      </c>
      <c r="O17" s="17">
        <v>3.7524505611041992</v>
      </c>
      <c r="P17" s="70"/>
      <c r="Q17" s="206" t="s">
        <v>30</v>
      </c>
      <c r="R17" s="207"/>
      <c r="S17" s="30"/>
      <c r="T17" s="31">
        <v>318570748.59999996</v>
      </c>
      <c r="U17" s="67">
        <v>0.63974522469784656</v>
      </c>
      <c r="V17" s="135"/>
      <c r="W17" s="26"/>
    </row>
    <row r="18" spans="2:24" ht="42" customHeight="1" thickTop="1" thickBot="1" x14ac:dyDescent="0.25">
      <c r="B18" s="147"/>
      <c r="C18" s="147"/>
      <c r="D18" s="208"/>
      <c r="E18" s="201"/>
      <c r="F18" s="18">
        <v>47744</v>
      </c>
      <c r="G18" s="19" t="s">
        <v>2</v>
      </c>
      <c r="H18" s="20">
        <v>16</v>
      </c>
      <c r="I18" s="21">
        <v>7.7499999999999999E-2</v>
      </c>
      <c r="J18" s="22">
        <v>22337127.399999999</v>
      </c>
      <c r="K18" s="23">
        <v>0</v>
      </c>
      <c r="L18" s="23">
        <v>9.5930000000000001E-2</v>
      </c>
      <c r="M18" s="68">
        <v>91.093999999999994</v>
      </c>
      <c r="N18" s="24">
        <v>6.7287671232876711</v>
      </c>
      <c r="O18" s="24">
        <v>5.3082138734118143</v>
      </c>
      <c r="P18" s="70"/>
      <c r="Q18" s="33" t="s">
        <v>31</v>
      </c>
      <c r="R18" s="27"/>
      <c r="S18" s="27"/>
      <c r="T18" s="28">
        <v>170619779.79752961</v>
      </c>
      <c r="U18" s="29">
        <v>0.34263406117528172</v>
      </c>
      <c r="V18" s="135"/>
    </row>
    <row r="19" spans="2:24" ht="42" customHeight="1" thickTop="1" thickBot="1" x14ac:dyDescent="0.25">
      <c r="B19" s="147"/>
      <c r="C19" s="147"/>
      <c r="D19" s="208"/>
      <c r="E19" s="201"/>
      <c r="F19" s="123">
        <v>47933</v>
      </c>
      <c r="G19" s="12"/>
      <c r="H19" s="13">
        <v>10</v>
      </c>
      <c r="I19" s="14">
        <v>7.0000000000000007E-2</v>
      </c>
      <c r="J19" s="137">
        <v>30256639.300000001</v>
      </c>
      <c r="K19" s="16">
        <v>0</v>
      </c>
      <c r="L19" s="16">
        <v>9.6610000000000001E-2</v>
      </c>
      <c r="M19" s="69">
        <v>86.524000000000001</v>
      </c>
      <c r="N19" s="17">
        <v>7.2465753424657535</v>
      </c>
      <c r="O19" s="17">
        <v>5.483767591784579</v>
      </c>
      <c r="P19" s="70"/>
      <c r="Q19" s="107"/>
      <c r="R19" s="108"/>
      <c r="S19" s="108"/>
      <c r="T19" s="109"/>
      <c r="U19" s="110"/>
      <c r="V19" s="135"/>
    </row>
    <row r="20" spans="2:24" ht="42" customHeight="1" thickTop="1" thickBot="1" x14ac:dyDescent="0.25">
      <c r="B20" s="147"/>
      <c r="C20" s="147"/>
      <c r="D20" s="208"/>
      <c r="E20" s="201"/>
      <c r="F20" s="18">
        <v>48395</v>
      </c>
      <c r="G20" s="19" t="s">
        <v>2</v>
      </c>
      <c r="H20" s="20">
        <v>16</v>
      </c>
      <c r="I20" s="21">
        <v>7.0000000000000007E-2</v>
      </c>
      <c r="J20" s="22">
        <v>27953497.5</v>
      </c>
      <c r="K20" s="23">
        <v>0</v>
      </c>
      <c r="L20" s="23">
        <v>9.8799999999999999E-2</v>
      </c>
      <c r="M20" s="68">
        <v>83.847999999999999</v>
      </c>
      <c r="N20" s="24">
        <v>8.5123287671232877</v>
      </c>
      <c r="O20" s="24">
        <v>6.2581742262112554</v>
      </c>
      <c r="P20" s="129"/>
      <c r="Q20" s="161" t="s">
        <v>32</v>
      </c>
      <c r="R20" s="161"/>
      <c r="S20" s="161"/>
      <c r="T20" s="162">
        <v>497965027.79752958</v>
      </c>
      <c r="U20" s="163">
        <v>1</v>
      </c>
      <c r="V20" s="135"/>
      <c r="W20" s="34"/>
    </row>
    <row r="21" spans="2:24" ht="42" customHeight="1" thickTop="1" thickBot="1" x14ac:dyDescent="0.25">
      <c r="B21" s="147"/>
      <c r="C21" s="147"/>
      <c r="D21" s="208"/>
      <c r="E21" s="201"/>
      <c r="F21" s="127">
        <v>48619</v>
      </c>
      <c r="G21" s="12" t="s">
        <v>2</v>
      </c>
      <c r="H21" s="13">
        <v>11</v>
      </c>
      <c r="I21" s="14">
        <v>0.13250000000000001</v>
      </c>
      <c r="J21" s="137">
        <v>22453181.300000001</v>
      </c>
      <c r="K21" s="16">
        <v>1.640749512624687E-3</v>
      </c>
      <c r="L21" s="16">
        <v>9.9330000000000002E-2</v>
      </c>
      <c r="M21" s="69">
        <v>119.244</v>
      </c>
      <c r="N21" s="17">
        <v>9.1260273972602732</v>
      </c>
      <c r="O21" s="17">
        <v>5.5452856948458962</v>
      </c>
      <c r="P21" s="130"/>
      <c r="Q21" s="161"/>
      <c r="R21" s="161"/>
      <c r="S21" s="161"/>
      <c r="T21" s="162"/>
      <c r="U21" s="163"/>
      <c r="V21" s="135"/>
      <c r="W21" s="34"/>
    </row>
    <row r="22" spans="2:24" ht="42" customHeight="1" thickTop="1" thickBot="1" x14ac:dyDescent="0.25">
      <c r="B22" s="147"/>
      <c r="C22" s="147"/>
      <c r="D22" s="208"/>
      <c r="E22" s="201"/>
      <c r="F22" s="18">
        <v>49235</v>
      </c>
      <c r="G22" s="19" t="s">
        <v>2</v>
      </c>
      <c r="H22" s="20">
        <v>16</v>
      </c>
      <c r="I22" s="21">
        <v>7.2499999999999995E-2</v>
      </c>
      <c r="J22" s="22">
        <v>27735275.300000001</v>
      </c>
      <c r="K22" s="23">
        <v>0</v>
      </c>
      <c r="L22" s="23">
        <v>9.98E-2</v>
      </c>
      <c r="M22" s="68">
        <v>82.376999999999995</v>
      </c>
      <c r="N22" s="24">
        <v>10.813698630136987</v>
      </c>
      <c r="O22" s="24">
        <v>7.4050177398574188</v>
      </c>
      <c r="P22" s="130"/>
      <c r="Q22" s="164"/>
      <c r="R22" s="164"/>
      <c r="S22" s="164"/>
      <c r="T22" s="165"/>
      <c r="U22" s="166"/>
      <c r="V22" s="135"/>
      <c r="W22" s="34"/>
    </row>
    <row r="23" spans="2:24" ht="42" customHeight="1" thickTop="1" thickBot="1" x14ac:dyDescent="0.25">
      <c r="B23" s="147"/>
      <c r="C23" s="147"/>
      <c r="D23" s="208"/>
      <c r="E23" s="201"/>
      <c r="F23" s="127">
        <v>49865</v>
      </c>
      <c r="G23" s="12" t="s">
        <v>2</v>
      </c>
      <c r="H23" s="13">
        <v>16</v>
      </c>
      <c r="I23" s="14">
        <v>6.25E-2</v>
      </c>
      <c r="J23" s="137">
        <v>12051017.199999999</v>
      </c>
      <c r="K23" s="16">
        <v>0</v>
      </c>
      <c r="L23" s="16">
        <v>0.10129000000000001</v>
      </c>
      <c r="M23" s="69">
        <v>73.061000000000007</v>
      </c>
      <c r="N23" s="17">
        <v>12.53972602739726</v>
      </c>
      <c r="O23" s="17">
        <v>8.0862094135167553</v>
      </c>
      <c r="P23" s="130"/>
      <c r="Q23" s="164"/>
      <c r="R23" s="164"/>
      <c r="S23" s="164"/>
      <c r="T23" s="165"/>
      <c r="U23" s="166"/>
      <c r="V23" s="135"/>
      <c r="W23" s="34"/>
    </row>
    <row r="24" spans="2:24" ht="42" customHeight="1" thickTop="1" thickBot="1" x14ac:dyDescent="0.25">
      <c r="B24" s="147"/>
      <c r="C24" s="147"/>
      <c r="D24" s="208"/>
      <c r="E24" s="201"/>
      <c r="F24" s="18">
        <v>52014</v>
      </c>
      <c r="G24" s="19" t="s">
        <v>2</v>
      </c>
      <c r="H24" s="20">
        <v>21</v>
      </c>
      <c r="I24" s="21">
        <v>9.2499999999999999E-2</v>
      </c>
      <c r="J24" s="22">
        <v>33059605</v>
      </c>
      <c r="K24" s="23">
        <v>2.9692552696227986E-3</v>
      </c>
      <c r="L24" s="23">
        <v>0.10321</v>
      </c>
      <c r="M24" s="68">
        <v>91.212000000000003</v>
      </c>
      <c r="N24" s="24">
        <v>18.427397260273974</v>
      </c>
      <c r="O24" s="24">
        <v>8.6244256268916484</v>
      </c>
      <c r="P24" s="130"/>
      <c r="Q24" s="164"/>
      <c r="R24" s="164"/>
      <c r="S24" s="164"/>
      <c r="T24" s="165"/>
      <c r="U24" s="166"/>
      <c r="V24" s="135"/>
      <c r="W24" s="34"/>
    </row>
    <row r="25" spans="2:24" ht="42" customHeight="1" thickTop="1" thickBot="1" x14ac:dyDescent="0.25">
      <c r="B25" s="147"/>
      <c r="C25" s="147"/>
      <c r="D25" s="209"/>
      <c r="E25" s="210"/>
      <c r="F25" s="127">
        <v>55087</v>
      </c>
      <c r="G25" s="12" t="s">
        <v>2</v>
      </c>
      <c r="H25" s="13">
        <v>31</v>
      </c>
      <c r="I25" s="14">
        <v>7.2499999999999995E-2</v>
      </c>
      <c r="J25" s="137">
        <v>26016053.399999999</v>
      </c>
      <c r="K25" s="16">
        <v>4.6793648619781599E-3</v>
      </c>
      <c r="L25" s="16">
        <v>0.10231999999999999</v>
      </c>
      <c r="M25" s="69">
        <v>72.941000000000003</v>
      </c>
      <c r="N25" s="17">
        <v>26.846575342465755</v>
      </c>
      <c r="O25" s="17">
        <v>10.313785014756693</v>
      </c>
      <c r="P25" s="130"/>
      <c r="Q25" s="164"/>
      <c r="R25" s="164"/>
      <c r="S25" s="164"/>
      <c r="T25" s="165"/>
      <c r="U25" s="166"/>
      <c r="V25" s="135"/>
      <c r="W25" s="34"/>
    </row>
    <row r="26" spans="2:24" ht="42" customHeight="1" thickTop="1" thickBot="1" x14ac:dyDescent="0.25">
      <c r="B26" s="147"/>
      <c r="C26" s="147"/>
      <c r="D26" s="203" t="s">
        <v>33</v>
      </c>
      <c r="E26" s="203"/>
      <c r="F26" s="203"/>
      <c r="G26" s="203"/>
      <c r="H26" s="203"/>
      <c r="I26" s="203"/>
      <c r="J26" s="148">
        <v>315341580.19999999</v>
      </c>
      <c r="K26" s="152"/>
      <c r="L26" s="152"/>
      <c r="M26" s="152"/>
      <c r="N26" s="151">
        <v>9.2502791800980777</v>
      </c>
      <c r="O26" s="151">
        <v>5.5555104132359192</v>
      </c>
      <c r="P26" s="130"/>
      <c r="Q26" s="92"/>
      <c r="R26" s="92"/>
      <c r="S26" s="92"/>
      <c r="T26" s="92"/>
      <c r="U26" s="93"/>
      <c r="V26" s="135"/>
      <c r="W26" s="34"/>
    </row>
    <row r="27" spans="2:24" ht="42" hidden="1" customHeight="1" thickTop="1" thickBot="1" x14ac:dyDescent="0.25">
      <c r="B27" s="147"/>
      <c r="C27" s="147"/>
      <c r="D27" s="198" t="s">
        <v>3</v>
      </c>
      <c r="E27" s="199"/>
      <c r="F27" s="18"/>
      <c r="G27" s="19"/>
      <c r="H27" s="20"/>
      <c r="I27" s="21"/>
      <c r="J27" s="22"/>
      <c r="K27" s="23" t="e">
        <v>#DIV/0!</v>
      </c>
      <c r="L27" s="23"/>
      <c r="M27" s="68"/>
      <c r="N27" s="24"/>
      <c r="O27" s="24"/>
      <c r="P27" s="130"/>
      <c r="Q27" s="202"/>
      <c r="R27" s="202"/>
      <c r="S27" s="202"/>
      <c r="T27" s="202"/>
      <c r="U27" s="202"/>
      <c r="V27" s="135"/>
      <c r="W27" s="34"/>
    </row>
    <row r="28" spans="2:24" ht="42" hidden="1" customHeight="1" thickTop="1" thickBot="1" x14ac:dyDescent="0.25">
      <c r="B28" s="147"/>
      <c r="C28" s="147"/>
      <c r="D28" s="200"/>
      <c r="E28" s="201"/>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0"/>
      <c r="E29" s="201"/>
      <c r="F29" s="18">
        <v>45784</v>
      </c>
      <c r="G29" s="19" t="s">
        <v>2</v>
      </c>
      <c r="H29" s="20">
        <v>11</v>
      </c>
      <c r="I29" s="21">
        <v>3.5000000000000003E-2</v>
      </c>
      <c r="J29" s="22">
        <v>18999022.4048522</v>
      </c>
      <c r="K29" s="23">
        <v>1.5127971171283636E-4</v>
      </c>
      <c r="L29" s="23">
        <v>3.2489999999999998E-2</v>
      </c>
      <c r="M29" s="68">
        <v>100.316</v>
      </c>
      <c r="N29" s="24">
        <v>1.3589041095890411</v>
      </c>
      <c r="O29" s="24">
        <v>1.322427200606128</v>
      </c>
      <c r="P29" s="130"/>
      <c r="Q29" s="70"/>
      <c r="R29" s="70"/>
      <c r="S29" s="70"/>
      <c r="T29" s="70"/>
      <c r="U29" s="70"/>
      <c r="V29" s="135"/>
      <c r="X29" s="26">
        <v>318570748.59999996</v>
      </c>
    </row>
    <row r="30" spans="2:24" ht="42" customHeight="1" thickTop="1" thickBot="1" x14ac:dyDescent="0.25">
      <c r="B30" s="147"/>
      <c r="C30" s="147"/>
      <c r="D30" s="200"/>
      <c r="E30" s="201"/>
      <c r="F30" s="123">
        <v>46463</v>
      </c>
      <c r="G30" s="12" t="s">
        <v>2</v>
      </c>
      <c r="H30" s="13">
        <v>11</v>
      </c>
      <c r="I30" s="14">
        <v>3.3000000000000002E-2</v>
      </c>
      <c r="J30" s="137">
        <v>23801043.131512403</v>
      </c>
      <c r="K30" s="16">
        <v>1.5127971171316373E-4</v>
      </c>
      <c r="L30" s="16">
        <v>3.542E-2</v>
      </c>
      <c r="M30" s="69">
        <v>99.266000000000005</v>
      </c>
      <c r="N30" s="17">
        <v>3.2191780821917808</v>
      </c>
      <c r="O30" s="17">
        <v>3.0278607766450025</v>
      </c>
      <c r="P30" s="130"/>
      <c r="Q30" s="94"/>
      <c r="R30" s="94"/>
      <c r="S30" s="94"/>
      <c r="T30" s="95"/>
      <c r="U30" s="96"/>
      <c r="V30" s="135"/>
    </row>
    <row r="31" spans="2:24" ht="42" customHeight="1" thickTop="1" thickBot="1" x14ac:dyDescent="0.25">
      <c r="B31" s="147"/>
      <c r="C31" s="147"/>
      <c r="D31" s="200"/>
      <c r="E31" s="201"/>
      <c r="F31" s="18">
        <v>47226</v>
      </c>
      <c r="G31" s="19" t="s">
        <v>2</v>
      </c>
      <c r="H31" s="20">
        <v>10</v>
      </c>
      <c r="I31" s="21">
        <v>2.2499999999999999E-2</v>
      </c>
      <c r="J31" s="22">
        <v>18565615.309362598</v>
      </c>
      <c r="K31" s="23">
        <v>1.5127971171258027E-4</v>
      </c>
      <c r="L31" s="23">
        <v>3.6900000000000002E-2</v>
      </c>
      <c r="M31" s="68">
        <v>93.165999999999997</v>
      </c>
      <c r="N31" s="24">
        <v>5.3095890410958901</v>
      </c>
      <c r="O31" s="24">
        <v>4.9680303859395689</v>
      </c>
      <c r="P31" s="130"/>
      <c r="Q31" s="70"/>
      <c r="R31" s="70"/>
      <c r="S31" s="70"/>
      <c r="T31" s="70"/>
      <c r="U31" s="70"/>
      <c r="V31" s="135"/>
    </row>
    <row r="32" spans="2:24" ht="42" customHeight="1" thickTop="1" thickBot="1" x14ac:dyDescent="0.25">
      <c r="B32" s="147"/>
      <c r="C32" s="147"/>
      <c r="D32" s="200"/>
      <c r="E32" s="201"/>
      <c r="F32" s="123">
        <v>48663</v>
      </c>
      <c r="G32" s="12" t="s">
        <v>2</v>
      </c>
      <c r="H32" s="13">
        <v>20</v>
      </c>
      <c r="I32" s="14">
        <v>0.03</v>
      </c>
      <c r="J32" s="137">
        <v>15808820.602383196</v>
      </c>
      <c r="K32" s="16">
        <v>1.51279711712526E-4</v>
      </c>
      <c r="L32" s="16">
        <v>0.04</v>
      </c>
      <c r="M32" s="69">
        <v>92.388999999999996</v>
      </c>
      <c r="N32" s="17">
        <v>9.2465753424657535</v>
      </c>
      <c r="O32" s="17">
        <v>7.9612718984566078</v>
      </c>
      <c r="P32" s="130"/>
      <c r="Q32" s="124"/>
      <c r="R32" s="70"/>
      <c r="S32" s="70"/>
      <c r="T32" s="70"/>
      <c r="U32" s="70"/>
      <c r="V32" s="135"/>
    </row>
    <row r="33" spans="1:24" ht="42" customHeight="1" thickTop="1" thickBot="1" x14ac:dyDescent="0.25">
      <c r="B33" s="147"/>
      <c r="C33" s="147"/>
      <c r="D33" s="200"/>
      <c r="E33" s="201"/>
      <c r="F33" s="18">
        <v>49403</v>
      </c>
      <c r="G33" s="19" t="s">
        <v>2</v>
      </c>
      <c r="H33" s="20">
        <v>20</v>
      </c>
      <c r="I33" s="21">
        <v>4.7500000000000001E-2</v>
      </c>
      <c r="J33" s="22">
        <v>34183344.025369599</v>
      </c>
      <c r="K33" s="23">
        <v>1.5127971171276214E-4</v>
      </c>
      <c r="L33" s="23">
        <v>4.1090000000000002E-2</v>
      </c>
      <c r="M33" s="68">
        <v>105.67</v>
      </c>
      <c r="N33" s="24">
        <v>11.273972602739725</v>
      </c>
      <c r="O33" s="24">
        <v>8.7669694628116925</v>
      </c>
      <c r="P33" s="130"/>
      <c r="Q33" s="70"/>
      <c r="R33" s="124"/>
      <c r="S33" s="70"/>
      <c r="T33" s="70"/>
      <c r="U33" s="70"/>
      <c r="V33" s="135"/>
      <c r="X33" s="26"/>
    </row>
    <row r="34" spans="1:24" ht="42" customHeight="1" thickTop="1" thickBot="1" x14ac:dyDescent="0.25">
      <c r="B34" s="147"/>
      <c r="C34" s="147"/>
      <c r="D34" s="200"/>
      <c r="E34" s="201"/>
      <c r="F34" s="123">
        <v>50096</v>
      </c>
      <c r="G34" s="12" t="s">
        <v>2</v>
      </c>
      <c r="H34" s="13">
        <v>18</v>
      </c>
      <c r="I34" s="14">
        <v>3.7499999999999999E-2</v>
      </c>
      <c r="J34" s="137">
        <v>34715936.175427392</v>
      </c>
      <c r="K34" s="16">
        <v>1.3879438356502682E-3</v>
      </c>
      <c r="L34" s="16">
        <v>4.1619999999999997E-2</v>
      </c>
      <c r="M34" s="69">
        <v>95.882000000000005</v>
      </c>
      <c r="N34" s="17">
        <v>13.172602739726027</v>
      </c>
      <c r="O34" s="17">
        <v>10.229669368215374</v>
      </c>
      <c r="P34" s="130"/>
      <c r="Q34" s="70"/>
      <c r="R34" s="70"/>
      <c r="S34" s="70"/>
      <c r="T34" s="70"/>
      <c r="U34" s="70"/>
      <c r="V34" s="135"/>
    </row>
    <row r="35" spans="1:24" ht="42" customHeight="1" thickTop="1" thickBot="1" x14ac:dyDescent="0.25">
      <c r="B35" s="147"/>
      <c r="C35" s="147"/>
      <c r="D35" s="200"/>
      <c r="E35" s="201"/>
      <c r="F35" s="18">
        <v>54590</v>
      </c>
      <c r="G35" s="19" t="s">
        <v>2</v>
      </c>
      <c r="H35" s="20">
        <v>32</v>
      </c>
      <c r="I35" s="21">
        <v>3.7499999999999999E-2</v>
      </c>
      <c r="J35" s="22">
        <v>24545998.148622204</v>
      </c>
      <c r="K35" s="23">
        <v>2.1546971958674383E-3</v>
      </c>
      <c r="L35" s="23">
        <v>4.0480000000000002E-2</v>
      </c>
      <c r="M35" s="68">
        <v>95.299000000000007</v>
      </c>
      <c r="N35" s="24">
        <v>25.484931506849314</v>
      </c>
      <c r="O35" s="24">
        <v>16.269327643668039</v>
      </c>
      <c r="P35" s="130"/>
      <c r="Q35" s="70"/>
      <c r="R35" s="70"/>
      <c r="S35" s="70"/>
      <c r="T35" s="70"/>
      <c r="U35" s="70"/>
      <c r="V35" s="135"/>
      <c r="X35" s="125"/>
    </row>
    <row r="36" spans="1:24" ht="42" customHeight="1" thickTop="1" thickBot="1" x14ac:dyDescent="0.25">
      <c r="B36" s="147"/>
      <c r="C36" s="147"/>
      <c r="D36" s="189" t="s">
        <v>34</v>
      </c>
      <c r="E36" s="189"/>
      <c r="F36" s="189"/>
      <c r="G36" s="189"/>
      <c r="H36" s="189"/>
      <c r="I36" s="189"/>
      <c r="J36" s="148">
        <v>170619779.79752961</v>
      </c>
      <c r="K36" s="149"/>
      <c r="L36" s="149"/>
      <c r="M36" s="150"/>
      <c r="N36" s="151">
        <v>10.64018068771094</v>
      </c>
      <c r="O36" s="151">
        <v>8.0263126531408204</v>
      </c>
      <c r="P36" s="70"/>
      <c r="Q36" s="70"/>
      <c r="R36" s="70"/>
      <c r="S36" s="70"/>
      <c r="T36" s="70"/>
      <c r="U36" s="70"/>
      <c r="V36" s="70"/>
    </row>
    <row r="37" spans="1:24" ht="42" customHeight="1" thickTop="1" thickBot="1" x14ac:dyDescent="0.25">
      <c r="B37" s="147"/>
      <c r="C37" s="147"/>
      <c r="D37" s="196" t="s">
        <v>85</v>
      </c>
      <c r="E37" s="197"/>
      <c r="F37" s="123">
        <v>47933</v>
      </c>
      <c r="G37" s="12"/>
      <c r="H37" s="13">
        <v>10</v>
      </c>
      <c r="I37" s="14">
        <v>7.0000000000000007E-2</v>
      </c>
      <c r="J37" s="137">
        <v>3229168.4</v>
      </c>
      <c r="K37" s="16">
        <v>0</v>
      </c>
      <c r="L37" s="16">
        <v>9.6500000000000002E-2</v>
      </c>
      <c r="M37" s="69">
        <v>86.572000000000003</v>
      </c>
      <c r="N37" s="17">
        <v>7.2465753424657535</v>
      </c>
      <c r="O37" s="17">
        <v>5.4843855548618201</v>
      </c>
      <c r="P37" s="70"/>
      <c r="Q37" s="70"/>
      <c r="R37" s="70"/>
      <c r="S37" s="70"/>
      <c r="T37" s="70"/>
      <c r="U37" s="70"/>
      <c r="V37" s="70"/>
    </row>
    <row r="38" spans="1:24" ht="42" customHeight="1" thickTop="1" x14ac:dyDescent="0.2">
      <c r="B38" s="147"/>
      <c r="C38" s="147"/>
      <c r="D38" s="189" t="s">
        <v>86</v>
      </c>
      <c r="E38" s="189"/>
      <c r="F38" s="189"/>
      <c r="G38" s="189"/>
      <c r="H38" s="189"/>
      <c r="I38" s="189"/>
      <c r="J38" s="148">
        <v>3229168.4</v>
      </c>
      <c r="K38" s="149"/>
      <c r="L38" s="149"/>
      <c r="M38" s="150"/>
      <c r="N38" s="151">
        <v>7.2465753424657535</v>
      </c>
      <c r="O38" s="151">
        <v>5.4843855548618192</v>
      </c>
      <c r="P38" s="70"/>
      <c r="Q38" s="70"/>
      <c r="R38" s="70"/>
      <c r="S38" s="70"/>
      <c r="T38" s="70"/>
      <c r="U38" s="70"/>
      <c r="V38" s="70"/>
    </row>
    <row r="39" spans="1:24" ht="42" customHeight="1" x14ac:dyDescent="0.2">
      <c r="B39" s="147"/>
      <c r="C39" s="147"/>
      <c r="D39" s="190" t="s">
        <v>35</v>
      </c>
      <c r="E39" s="190"/>
      <c r="F39" s="190"/>
      <c r="G39" s="190"/>
      <c r="H39" s="190"/>
      <c r="I39" s="190"/>
      <c r="J39" s="148">
        <v>489190528.3975296</v>
      </c>
      <c r="K39" s="149"/>
      <c r="L39" s="149"/>
      <c r="M39" s="150"/>
      <c r="N39" s="153"/>
      <c r="O39" s="153"/>
      <c r="P39" s="70"/>
      <c r="Q39" s="98"/>
      <c r="R39" s="136"/>
      <c r="S39" s="98"/>
      <c r="T39" s="70"/>
      <c r="U39" s="70"/>
      <c r="V39" s="70"/>
    </row>
    <row r="40" spans="1:24" ht="42" customHeight="1" x14ac:dyDescent="0.2">
      <c r="B40" s="147"/>
      <c r="C40" s="147"/>
      <c r="D40" s="190" t="s">
        <v>4</v>
      </c>
      <c r="E40" s="190"/>
      <c r="F40" s="190"/>
      <c r="G40" s="190"/>
      <c r="H40" s="190"/>
      <c r="I40" s="190"/>
      <c r="J40" s="148">
        <v>497965027.79752958</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1"/>
      <c r="C42" s="191"/>
      <c r="D42" s="192" t="s">
        <v>27</v>
      </c>
      <c r="E42" s="193"/>
      <c r="F42" s="194" t="s">
        <v>39</v>
      </c>
      <c r="G42" s="195"/>
      <c r="H42" s="13">
        <v>2</v>
      </c>
      <c r="I42" s="25">
        <v>5.5E-2</v>
      </c>
      <c r="J42" s="179">
        <v>0</v>
      </c>
      <c r="K42" s="179"/>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19979576.100000001</v>
      </c>
      <c r="E65" s="15">
        <v>17777434.100000001</v>
      </c>
      <c r="F65" s="15">
        <v>30621993.899999999</v>
      </c>
      <c r="G65" s="15">
        <v>20130204.399999999</v>
      </c>
      <c r="H65" s="15">
        <v>33744474.700000003</v>
      </c>
      <c r="I65" s="15"/>
      <c r="J65" s="15">
        <v>22337127.399999999</v>
      </c>
      <c r="K65" s="106">
        <v>33485807.699999999</v>
      </c>
      <c r="L65" s="15">
        <v>27953497.5</v>
      </c>
      <c r="M65" s="15">
        <v>22453181.300000001</v>
      </c>
      <c r="N65" s="15">
        <v>27735275.300000001</v>
      </c>
      <c r="O65" s="15"/>
      <c r="P65" s="15">
        <v>12051017.199999999</v>
      </c>
      <c r="Q65" s="15"/>
      <c r="R65" s="122">
        <v>33059605</v>
      </c>
      <c r="S65" s="15"/>
      <c r="T65" s="15">
        <v>26016053.399999999</v>
      </c>
      <c r="U65" s="40">
        <v>327345248</v>
      </c>
      <c r="W65" s="1"/>
      <c r="X65" s="1"/>
    </row>
    <row r="66" spans="2:24" s="39" customFormat="1" ht="57" customHeight="1" thickTop="1" thickBot="1" x14ac:dyDescent="0.25">
      <c r="B66" s="156" t="s">
        <v>31</v>
      </c>
      <c r="C66" s="157"/>
      <c r="D66" s="22"/>
      <c r="E66" s="22">
        <v>18999022.4048522</v>
      </c>
      <c r="F66" s="22"/>
      <c r="G66" s="22">
        <v>23801043.131512403</v>
      </c>
      <c r="H66" s="22"/>
      <c r="I66" s="22">
        <v>18565615.309362598</v>
      </c>
      <c r="J66" s="22"/>
      <c r="K66" s="22"/>
      <c r="L66" s="22"/>
      <c r="M66" s="22">
        <v>15808820.602383196</v>
      </c>
      <c r="N66" s="22"/>
      <c r="O66" s="22">
        <v>34183344.025369599</v>
      </c>
      <c r="P66" s="22"/>
      <c r="Q66" s="22">
        <v>34715936.175427392</v>
      </c>
      <c r="R66" s="22"/>
      <c r="S66" s="22">
        <v>24545998.148622204</v>
      </c>
      <c r="T66" s="22"/>
      <c r="U66" s="41">
        <v>170619779.79752961</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19979576.100000001</v>
      </c>
      <c r="E68" s="46">
        <v>36776456.504852206</v>
      </c>
      <c r="F68" s="46">
        <v>30621993.899999999</v>
      </c>
      <c r="G68" s="46">
        <v>43931247.531512402</v>
      </c>
      <c r="H68" s="46">
        <v>33744474.700000003</v>
      </c>
      <c r="I68" s="46">
        <v>18565615.309362598</v>
      </c>
      <c r="J68" s="46">
        <v>22337127.399999999</v>
      </c>
      <c r="K68" s="46">
        <v>33485807.699999999</v>
      </c>
      <c r="L68" s="46">
        <v>27953497.5</v>
      </c>
      <c r="M68" s="46">
        <v>38262001.902383193</v>
      </c>
      <c r="N68" s="46">
        <v>27735275.300000001</v>
      </c>
      <c r="O68" s="46">
        <v>34183344.025369599</v>
      </c>
      <c r="P68" s="46">
        <v>12051017.199999999</v>
      </c>
      <c r="Q68" s="46">
        <v>34715936.175427392</v>
      </c>
      <c r="R68" s="46">
        <v>33059605</v>
      </c>
      <c r="S68" s="46">
        <v>24545998.148622204</v>
      </c>
      <c r="T68" s="46">
        <v>26016053.399999999</v>
      </c>
      <c r="U68" s="46">
        <v>497965027.79752958</v>
      </c>
      <c r="W68" s="26"/>
      <c r="X68" s="1"/>
    </row>
    <row r="69" spans="2:24" s="39" customFormat="1" ht="58.5" customHeight="1" thickTop="1" x14ac:dyDescent="0.2">
      <c r="B69" s="157" t="s">
        <v>80</v>
      </c>
      <c r="C69" s="157"/>
      <c r="D69" s="160">
        <v>4.0122448334109939E-2</v>
      </c>
      <c r="E69" s="160">
        <v>7.3853492618773525E-2</v>
      </c>
      <c r="F69" s="160">
        <v>6.1494266044021806E-2</v>
      </c>
      <c r="G69" s="160">
        <v>8.8221551874471504E-2</v>
      </c>
      <c r="H69" s="160">
        <v>6.7764748157616322E-2</v>
      </c>
      <c r="I69" s="160">
        <v>3.7282970234832027E-2</v>
      </c>
      <c r="J69" s="160">
        <v>4.4856819561798981E-2</v>
      </c>
      <c r="K69" s="160">
        <v>6.7245300032626354E-2</v>
      </c>
      <c r="L69" s="160">
        <v>5.6135463214428326E-2</v>
      </c>
      <c r="M69" s="160">
        <v>7.6836725003789533E-2</v>
      </c>
      <c r="N69" s="160">
        <v>5.5697235250980401E-2</v>
      </c>
      <c r="O69" s="160">
        <v>6.8646073754537643E-2</v>
      </c>
      <c r="P69" s="160">
        <v>2.4200529208448531E-2</v>
      </c>
      <c r="Q69" s="160">
        <v>6.9715611011829409E-2</v>
      </c>
      <c r="R69" s="160">
        <v>6.6389411212712496E-2</v>
      </c>
      <c r="S69" s="160">
        <v>4.9292614497824738E-2</v>
      </c>
      <c r="T69" s="160">
        <v>5.2244739987198488E-2</v>
      </c>
      <c r="U69" s="160">
        <v>1</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0" t="s">
        <v>91</v>
      </c>
      <c r="C75" s="181"/>
      <c r="D75" s="181"/>
      <c r="E75" s="181"/>
      <c r="F75" s="181"/>
      <c r="G75" s="181"/>
      <c r="H75" s="181"/>
      <c r="I75" s="181"/>
      <c r="J75" s="181"/>
      <c r="K75" s="181"/>
      <c r="L75" s="181"/>
      <c r="M75" s="181"/>
      <c r="N75" s="181"/>
      <c r="O75" s="181"/>
      <c r="P75" s="181"/>
      <c r="Q75" s="181"/>
      <c r="R75" s="181"/>
      <c r="S75" s="181"/>
      <c r="T75" s="181"/>
      <c r="U75" s="182"/>
      <c r="V75" s="70"/>
    </row>
    <row r="76" spans="2:24" ht="18.75" customHeight="1" x14ac:dyDescent="0.2">
      <c r="B76" s="183"/>
      <c r="C76" s="184"/>
      <c r="D76" s="184"/>
      <c r="E76" s="184"/>
      <c r="F76" s="184"/>
      <c r="G76" s="184"/>
      <c r="H76" s="184"/>
      <c r="I76" s="184"/>
      <c r="J76" s="184"/>
      <c r="K76" s="184"/>
      <c r="L76" s="184"/>
      <c r="M76" s="184"/>
      <c r="N76" s="184"/>
      <c r="O76" s="184"/>
      <c r="P76" s="184"/>
      <c r="Q76" s="184"/>
      <c r="R76" s="184"/>
      <c r="S76" s="184"/>
      <c r="T76" s="184"/>
      <c r="U76" s="185"/>
      <c r="V76" s="70"/>
    </row>
    <row r="77" spans="2:24" ht="18.75" customHeight="1" x14ac:dyDescent="0.2">
      <c r="B77" s="183"/>
      <c r="C77" s="184"/>
      <c r="D77" s="184"/>
      <c r="E77" s="184"/>
      <c r="F77" s="184"/>
      <c r="G77" s="184"/>
      <c r="H77" s="184"/>
      <c r="I77" s="184"/>
      <c r="J77" s="184"/>
      <c r="K77" s="184"/>
      <c r="L77" s="184"/>
      <c r="M77" s="184"/>
      <c r="N77" s="184"/>
      <c r="O77" s="184"/>
      <c r="P77" s="184"/>
      <c r="Q77" s="184"/>
      <c r="R77" s="184"/>
      <c r="S77" s="184"/>
      <c r="T77" s="184"/>
      <c r="U77" s="185"/>
      <c r="V77" s="70"/>
    </row>
    <row r="78" spans="2:24" ht="18.75" customHeight="1" x14ac:dyDescent="0.2">
      <c r="B78" s="183"/>
      <c r="C78" s="184"/>
      <c r="D78" s="184"/>
      <c r="E78" s="184"/>
      <c r="F78" s="184"/>
      <c r="G78" s="184"/>
      <c r="H78" s="184"/>
      <c r="I78" s="184"/>
      <c r="J78" s="184"/>
      <c r="K78" s="184"/>
      <c r="L78" s="184"/>
      <c r="M78" s="184"/>
      <c r="N78" s="184"/>
      <c r="O78" s="184"/>
      <c r="P78" s="184"/>
      <c r="Q78" s="184"/>
      <c r="R78" s="184"/>
      <c r="S78" s="184"/>
      <c r="T78" s="184"/>
      <c r="U78" s="185"/>
      <c r="V78" s="70"/>
    </row>
    <row r="79" spans="2:24" ht="49.5" customHeight="1" x14ac:dyDescent="0.2">
      <c r="B79" s="186"/>
      <c r="C79" s="187"/>
      <c r="D79" s="187"/>
      <c r="E79" s="187"/>
      <c r="F79" s="187"/>
      <c r="G79" s="187"/>
      <c r="H79" s="187"/>
      <c r="I79" s="187"/>
      <c r="J79" s="187"/>
      <c r="K79" s="187"/>
      <c r="L79" s="187"/>
      <c r="M79" s="187"/>
      <c r="N79" s="187"/>
      <c r="O79" s="187"/>
      <c r="P79" s="187"/>
      <c r="Q79" s="187"/>
      <c r="R79" s="187"/>
      <c r="S79" s="187"/>
      <c r="T79" s="187"/>
      <c r="U79" s="188"/>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83" spans="12:12" ht="0" hidden="1" customHeight="1" x14ac:dyDescent="0.2"/>
    <row r="84" spans="12:12" ht="0" hidden="1" customHeight="1" x14ac:dyDescent="0.2"/>
    <row r="85" spans="12:12" ht="0" hidden="1" customHeight="1" x14ac:dyDescent="0.2"/>
    <row r="86" spans="12:12" ht="0" hidden="1" customHeight="1" x14ac:dyDescent="0.2"/>
    <row r="87" spans="12:12" ht="0" hidden="1" customHeight="1" x14ac:dyDescent="0.2"/>
    <row r="88" spans="12:12" ht="0" hidden="1" customHeight="1" x14ac:dyDescent="0.2"/>
    <row r="89" spans="12:12" ht="0" hidden="1" customHeight="1" x14ac:dyDescent="0.2"/>
    <row r="90" spans="12:12" ht="0" hidden="1" customHeight="1" x14ac:dyDescent="0.2"/>
    <row r="91" spans="12:12" ht="0" hidden="1" customHeight="1" x14ac:dyDescent="0.2"/>
    <row r="92" spans="12:12" ht="0" hidden="1" customHeight="1" x14ac:dyDescent="0.2"/>
    <row r="93" spans="12:12" ht="0" hidden="1" customHeight="1" x14ac:dyDescent="0.2"/>
    <row r="94" spans="12:12" ht="0" hidden="1" customHeight="1" x14ac:dyDescent="0.2"/>
    <row r="95" spans="12:12" ht="0" hidden="1" customHeight="1" x14ac:dyDescent="0.2"/>
    <row r="96" spans="12:12"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spans="1:1" ht="0" hidden="1" customHeight="1" x14ac:dyDescent="0.2"/>
    <row r="178" spans="1:1" ht="0" hidden="1" customHeight="1" x14ac:dyDescent="0.2"/>
    <row r="179" spans="1:1" ht="0" hidden="1" customHeight="1" x14ac:dyDescent="0.2"/>
    <row r="180" spans="1:1" ht="0" hidden="1" customHeight="1" x14ac:dyDescent="0.2"/>
    <row r="181" spans="1:1" ht="0" hidden="1" customHeight="1" x14ac:dyDescent="0.2"/>
    <row r="182" spans="1:1" ht="0" hidden="1" customHeight="1" x14ac:dyDescent="0.2">
      <c r="A182" s="52" t="e">
        <v>#N/A</v>
      </c>
    </row>
    <row r="183" spans="1:1" ht="0" hidden="1" customHeight="1" x14ac:dyDescent="0.2"/>
    <row r="184" spans="1:1" ht="0" hidden="1" customHeight="1" x14ac:dyDescent="0.2">
      <c r="A184" s="1" t="e">
        <v>#N/A</v>
      </c>
    </row>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row r="192" spans="1:1" ht="0" hidden="1" customHeight="1" x14ac:dyDescent="0.2"/>
    <row r="193" spans="1:1" ht="0" hidden="1" customHeight="1" x14ac:dyDescent="0.2"/>
    <row r="194" spans="1:1" ht="0" hidden="1" customHeight="1" x14ac:dyDescent="0.2"/>
    <row r="195" spans="1:1" ht="0" hidden="1" customHeight="1" x14ac:dyDescent="0.2"/>
    <row r="196" spans="1:1" ht="0" hidden="1" customHeight="1" x14ac:dyDescent="0.2"/>
    <row r="197" spans="1:1" ht="0" hidden="1" customHeight="1" x14ac:dyDescent="0.2">
      <c r="A197" s="1">
        <v>0</v>
      </c>
    </row>
    <row r="198" spans="1:1" ht="0" hidden="1" customHeight="1" x14ac:dyDescent="0.2"/>
    <row r="199" spans="1:1" ht="0" hidden="1" customHeight="1" x14ac:dyDescent="0.2"/>
    <row r="200" spans="1:1" ht="0" hidden="1" customHeight="1" x14ac:dyDescent="0.2"/>
    <row r="201" spans="1:1" ht="0" hidden="1" customHeight="1" x14ac:dyDescent="0.2"/>
    <row r="202" spans="1:1" ht="0" hidden="1" customHeight="1" x14ac:dyDescent="0.2"/>
    <row r="203" spans="1:1" ht="0" hidden="1" customHeight="1" x14ac:dyDescent="0.2"/>
    <row r="204" spans="1:1" ht="0" hidden="1" customHeight="1" x14ac:dyDescent="0.2"/>
    <row r="205" spans="1:1" ht="0" hidden="1" customHeight="1" x14ac:dyDescent="0.2"/>
    <row r="206" spans="1:1" ht="0" hidden="1" customHeight="1" x14ac:dyDescent="0.2"/>
    <row r="207" spans="1:1" ht="0" hidden="1" customHeight="1" x14ac:dyDescent="0.2"/>
    <row r="208" spans="1:1"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ht="0" hidden="1" customHeight="1" x14ac:dyDescent="0.2"/>
    <row r="226" ht="0" hidden="1" customHeight="1" x14ac:dyDescent="0.2"/>
    <row r="227" ht="0" hidden="1" customHeight="1" x14ac:dyDescent="0.2"/>
    <row r="228" ht="0" hidden="1" customHeight="1" x14ac:dyDescent="0.2"/>
    <row r="229" ht="0" hidden="1" customHeight="1" x14ac:dyDescent="0.2"/>
    <row r="230" ht="0" hidden="1" customHeight="1" x14ac:dyDescent="0.2"/>
    <row r="231" ht="0" hidden="1" customHeight="1" x14ac:dyDescent="0.2"/>
    <row r="232" ht="0" hidden="1" customHeight="1" x14ac:dyDescent="0.2"/>
    <row r="233" ht="0" hidden="1" customHeight="1" x14ac:dyDescent="0.2"/>
    <row r="234" ht="0" hidden="1" customHeight="1" x14ac:dyDescent="0.2"/>
    <row r="235" ht="0" hidden="1" customHeight="1" x14ac:dyDescent="0.2"/>
    <row r="236" ht="0" hidden="1" customHeight="1" x14ac:dyDescent="0.2"/>
    <row r="237" ht="0" hidden="1" customHeight="1" x14ac:dyDescent="0.2"/>
    <row r="238" ht="0" hidden="1" customHeight="1" x14ac:dyDescent="0.2"/>
    <row r="239" ht="0" hidden="1" customHeight="1" x14ac:dyDescent="0.2"/>
    <row r="240" ht="0" hidden="1" customHeight="1" x14ac:dyDescent="0.2"/>
    <row r="241" spans="5:16" ht="0" hidden="1" customHeight="1" x14ac:dyDescent="0.2"/>
    <row r="242" spans="5:16" ht="0" hidden="1" customHeight="1" x14ac:dyDescent="0.2">
      <c r="E242" s="1" t="s">
        <v>7</v>
      </c>
    </row>
    <row r="243" spans="5:16" ht="0" hidden="1" customHeight="1" x14ac:dyDescent="0.2">
      <c r="E243" s="1" t="s">
        <v>7</v>
      </c>
    </row>
    <row r="244" spans="5:16" ht="0" hidden="1" customHeight="1" x14ac:dyDescent="0.2"/>
    <row r="245" spans="5:16" ht="0" hidden="1" customHeight="1" x14ac:dyDescent="0.2"/>
    <row r="246" spans="5:16" ht="0" hidden="1" customHeight="1" x14ac:dyDescent="0.2"/>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U34" sqref="U3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45288</v>
      </c>
      <c r="E6" s="118"/>
      <c r="F6" s="70"/>
      <c r="G6" s="70"/>
      <c r="H6" s="70"/>
      <c r="I6" s="70"/>
      <c r="J6" s="119" t="s">
        <v>0</v>
      </c>
      <c r="K6" s="120">
        <v>357.66980000000001</v>
      </c>
      <c r="L6" s="119" t="s">
        <v>1</v>
      </c>
      <c r="M6" s="121">
        <v>3844.81</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0" t="s">
        <v>69</v>
      </c>
      <c r="R7" s="190"/>
      <c r="S7" s="190"/>
      <c r="T7" s="190"/>
      <c r="U7" s="190"/>
      <c r="V7" s="70"/>
    </row>
    <row r="8" spans="2:24" ht="42" customHeight="1" thickTop="1" thickBot="1" x14ac:dyDescent="0.25">
      <c r="B8" s="147" t="s">
        <v>68</v>
      </c>
      <c r="C8" s="147"/>
      <c r="D8" s="213" t="s">
        <v>67</v>
      </c>
      <c r="E8" s="214"/>
      <c r="F8" s="12">
        <v>45356</v>
      </c>
      <c r="G8" s="12"/>
      <c r="H8" s="13">
        <v>1</v>
      </c>
      <c r="I8" s="25">
        <v>0</v>
      </c>
      <c r="J8" s="131">
        <v>784.82421758162297</v>
      </c>
      <c r="K8" s="132">
        <v>0</v>
      </c>
      <c r="L8" s="132">
        <v>0.11287999999999999</v>
      </c>
      <c r="M8" s="69">
        <v>98.055999999999997</v>
      </c>
      <c r="N8" s="17">
        <v>0.18630136986301371</v>
      </c>
      <c r="O8" s="17">
        <v>0.18356164383561649</v>
      </c>
      <c r="P8" s="70"/>
      <c r="Q8" s="70"/>
      <c r="R8" s="70"/>
      <c r="S8" s="70"/>
      <c r="T8" s="70"/>
      <c r="U8" s="70"/>
      <c r="V8" s="70"/>
    </row>
    <row r="9" spans="2:24" ht="42" customHeight="1" thickTop="1" thickBot="1" x14ac:dyDescent="0.25">
      <c r="B9" s="147"/>
      <c r="C9" s="147"/>
      <c r="D9" s="211"/>
      <c r="E9" s="215"/>
      <c r="F9" s="19">
        <v>45448</v>
      </c>
      <c r="G9" s="19"/>
      <c r="H9" s="20">
        <v>1</v>
      </c>
      <c r="I9" s="21">
        <v>0</v>
      </c>
      <c r="J9" s="139">
        <v>635.14184055909141</v>
      </c>
      <c r="K9" s="133">
        <v>0</v>
      </c>
      <c r="L9" s="23">
        <v>0.11061</v>
      </c>
      <c r="M9" s="68">
        <v>95.533000000000001</v>
      </c>
      <c r="N9" s="24">
        <v>0.43835616438356162</v>
      </c>
      <c r="O9" s="24">
        <v>0.43561643835616431</v>
      </c>
      <c r="P9" s="70"/>
      <c r="Q9" s="70"/>
      <c r="R9" s="70"/>
      <c r="S9" s="70"/>
      <c r="T9" s="70"/>
      <c r="U9" s="70"/>
      <c r="V9" s="70"/>
    </row>
    <row r="10" spans="2:24" ht="42" customHeight="1" thickTop="1" thickBot="1" x14ac:dyDescent="0.25">
      <c r="B10" s="147"/>
      <c r="C10" s="147"/>
      <c r="D10" s="211"/>
      <c r="E10" s="215"/>
      <c r="F10" s="12">
        <v>45539</v>
      </c>
      <c r="G10" s="12"/>
      <c r="H10" s="13">
        <v>1</v>
      </c>
      <c r="I10" s="25">
        <v>0</v>
      </c>
      <c r="J10" s="131">
        <v>686.63985996707243</v>
      </c>
      <c r="K10" s="132">
        <v>0</v>
      </c>
      <c r="L10" s="16">
        <v>0.11137</v>
      </c>
      <c r="M10" s="69">
        <v>93.022999999999996</v>
      </c>
      <c r="N10" s="17">
        <v>0.68767123287671228</v>
      </c>
      <c r="O10" s="17">
        <v>0.68493150684931525</v>
      </c>
      <c r="P10" s="72"/>
      <c r="Q10" s="70"/>
      <c r="R10" s="70"/>
      <c r="S10" s="70"/>
      <c r="T10" s="70"/>
      <c r="U10" s="70"/>
      <c r="V10" s="70"/>
    </row>
    <row r="11" spans="2:24" ht="42" customHeight="1" thickTop="1" thickBot="1" x14ac:dyDescent="0.25">
      <c r="B11" s="147"/>
      <c r="C11" s="147"/>
      <c r="D11" s="212"/>
      <c r="E11" s="216"/>
      <c r="F11" s="19">
        <v>45630</v>
      </c>
      <c r="G11" s="19"/>
      <c r="H11" s="20">
        <v>1</v>
      </c>
      <c r="I11" s="21">
        <v>0</v>
      </c>
      <c r="J11" s="139">
        <v>175.56131512350416</v>
      </c>
      <c r="K11" s="133">
        <v>0</v>
      </c>
      <c r="L11" s="23">
        <v>0.1091</v>
      </c>
      <c r="M11" s="68">
        <v>90.778999999999996</v>
      </c>
      <c r="N11" s="24">
        <v>0.93698630136986305</v>
      </c>
      <c r="O11" s="24">
        <v>0.9342465753424658</v>
      </c>
      <c r="P11" s="70"/>
      <c r="Q11" s="70"/>
      <c r="R11" s="70"/>
      <c r="S11" s="70"/>
      <c r="T11" s="70"/>
      <c r="U11" s="70"/>
      <c r="V11" s="70"/>
    </row>
    <row r="12" spans="2:24" ht="42" customHeight="1" thickTop="1" thickBot="1" x14ac:dyDescent="0.25">
      <c r="B12" s="147"/>
      <c r="C12" s="147"/>
      <c r="D12" s="203" t="s">
        <v>66</v>
      </c>
      <c r="E12" s="203"/>
      <c r="F12" s="203"/>
      <c r="G12" s="203"/>
      <c r="H12" s="203"/>
      <c r="I12" s="203"/>
      <c r="J12" s="148">
        <v>2282.167233231291</v>
      </c>
      <c r="K12" s="168"/>
      <c r="L12" s="152"/>
      <c r="M12" s="152"/>
      <c r="N12" s="151">
        <v>0.46504619767433719</v>
      </c>
      <c r="O12" s="151">
        <v>0.46230647164694005</v>
      </c>
      <c r="P12" s="70"/>
      <c r="Q12" s="70"/>
      <c r="R12" s="70"/>
      <c r="S12" s="70"/>
      <c r="T12" s="70"/>
      <c r="U12" s="70"/>
      <c r="V12" s="70"/>
    </row>
    <row r="13" spans="2:24" ht="42" customHeight="1" thickTop="1" thickBot="1" x14ac:dyDescent="0.25">
      <c r="B13" s="147"/>
      <c r="C13" s="147"/>
      <c r="D13" s="198" t="s">
        <v>52</v>
      </c>
      <c r="E13" s="199"/>
      <c r="F13" s="143">
        <v>45497</v>
      </c>
      <c r="G13" s="12" t="s">
        <v>2</v>
      </c>
      <c r="H13" s="13">
        <v>16</v>
      </c>
      <c r="I13" s="14">
        <v>0.1</v>
      </c>
      <c r="J13" s="140">
        <v>2914.3382117711926</v>
      </c>
      <c r="K13" s="16">
        <v>0</v>
      </c>
      <c r="L13" s="16">
        <v>9.9659999999999999E-2</v>
      </c>
      <c r="M13" s="69">
        <v>99.902000000000001</v>
      </c>
      <c r="N13" s="17">
        <v>0.57260273972602738</v>
      </c>
      <c r="O13" s="17">
        <v>0.56986301369863002</v>
      </c>
      <c r="P13" s="70"/>
      <c r="Q13" s="70"/>
      <c r="R13" s="70"/>
      <c r="S13" s="70"/>
      <c r="T13" s="70"/>
      <c r="U13" s="70"/>
      <c r="V13" s="72"/>
    </row>
    <row r="14" spans="2:24" ht="42" customHeight="1" thickTop="1" thickBot="1" x14ac:dyDescent="0.25">
      <c r="B14" s="147"/>
      <c r="C14" s="147"/>
      <c r="D14" s="208"/>
      <c r="E14" s="201"/>
      <c r="F14" s="18">
        <v>45987</v>
      </c>
      <c r="G14" s="19" t="s">
        <v>2</v>
      </c>
      <c r="H14" s="20">
        <v>8</v>
      </c>
      <c r="I14" s="21">
        <v>6.25E-2</v>
      </c>
      <c r="J14" s="22">
        <v>4623.7484036922506</v>
      </c>
      <c r="K14" s="23">
        <v>0</v>
      </c>
      <c r="L14" s="23">
        <v>9.2509999999999995E-2</v>
      </c>
      <c r="M14" s="68">
        <v>94.929000000000002</v>
      </c>
      <c r="N14" s="24">
        <v>1.9150684931506849</v>
      </c>
      <c r="O14" s="24">
        <v>1.8519441107102195</v>
      </c>
      <c r="P14" s="70"/>
      <c r="Q14" s="70"/>
      <c r="R14" s="70"/>
      <c r="S14" s="70"/>
      <c r="T14" s="70"/>
      <c r="U14" s="70"/>
      <c r="V14" s="72"/>
    </row>
    <row r="15" spans="2:24" ht="42" customHeight="1" thickTop="1" thickBot="1" x14ac:dyDescent="0.25">
      <c r="B15" s="147"/>
      <c r="C15" s="147"/>
      <c r="D15" s="208"/>
      <c r="E15" s="201"/>
      <c r="F15" s="143">
        <v>46260</v>
      </c>
      <c r="G15" s="12" t="s">
        <v>2</v>
      </c>
      <c r="H15" s="13">
        <v>15</v>
      </c>
      <c r="I15" s="14">
        <v>7.4999999999999997E-2</v>
      </c>
      <c r="J15" s="140">
        <v>7964.5012107230259</v>
      </c>
      <c r="K15" s="16">
        <v>0</v>
      </c>
      <c r="L15" s="16">
        <v>9.3869999999999995E-2</v>
      </c>
      <c r="M15" s="69">
        <v>95.656999999999996</v>
      </c>
      <c r="N15" s="17">
        <v>2.6630136986301371</v>
      </c>
      <c r="O15" s="17">
        <v>2.4505155171497259</v>
      </c>
      <c r="P15" s="70"/>
      <c r="Q15" s="70"/>
      <c r="R15" s="70"/>
      <c r="S15" s="70"/>
      <c r="T15" s="70"/>
      <c r="U15" s="70"/>
      <c r="V15" s="70"/>
      <c r="W15" s="26"/>
    </row>
    <row r="16" spans="2:24" ht="42" customHeight="1" thickTop="1" thickBot="1" x14ac:dyDescent="0.25">
      <c r="B16" s="147"/>
      <c r="C16" s="147"/>
      <c r="D16" s="208"/>
      <c r="E16" s="201"/>
      <c r="F16" s="18">
        <v>46694</v>
      </c>
      <c r="G16" s="19" t="s">
        <v>2</v>
      </c>
      <c r="H16" s="20">
        <v>8</v>
      </c>
      <c r="I16" s="21">
        <v>5.7500000000000002E-2</v>
      </c>
      <c r="J16" s="22">
        <v>5235.6824914625167</v>
      </c>
      <c r="K16" s="23">
        <v>0</v>
      </c>
      <c r="L16" s="23">
        <v>9.3799999999999994E-2</v>
      </c>
      <c r="M16" s="68">
        <v>88.673000000000002</v>
      </c>
      <c r="N16" s="24">
        <v>3.8520547945205479</v>
      </c>
      <c r="O16" s="24">
        <v>3.5122337986121903</v>
      </c>
      <c r="P16" s="70"/>
      <c r="Q16" s="204" t="s">
        <v>65</v>
      </c>
      <c r="R16" s="205"/>
      <c r="S16" s="27"/>
      <c r="T16" s="28">
        <v>2282.167233231291</v>
      </c>
      <c r="U16" s="29">
        <v>1.7620714126871724E-2</v>
      </c>
      <c r="V16" s="70"/>
      <c r="W16" s="26"/>
    </row>
    <row r="17" spans="2:23" ht="42" customHeight="1" thickTop="1" thickBot="1" x14ac:dyDescent="0.25">
      <c r="B17" s="147"/>
      <c r="C17" s="147"/>
      <c r="D17" s="208"/>
      <c r="E17" s="201"/>
      <c r="F17" s="143">
        <v>46871</v>
      </c>
      <c r="G17" s="12" t="s">
        <v>2</v>
      </c>
      <c r="H17" s="13">
        <v>16</v>
      </c>
      <c r="I17" s="14">
        <v>0.06</v>
      </c>
      <c r="J17" s="140">
        <v>8776.6299765137956</v>
      </c>
      <c r="K17" s="16">
        <v>0</v>
      </c>
      <c r="L17" s="16">
        <v>9.3960000000000002E-2</v>
      </c>
      <c r="M17" s="69">
        <v>88.292000000000002</v>
      </c>
      <c r="N17" s="17">
        <v>4.3369863013698629</v>
      </c>
      <c r="O17" s="17">
        <v>3.7524505611041992</v>
      </c>
      <c r="P17" s="70"/>
      <c r="Q17" s="206" t="s">
        <v>64</v>
      </c>
      <c r="R17" s="207"/>
      <c r="S17" s="30"/>
      <c r="T17" s="31">
        <v>82857.344992340339</v>
      </c>
      <c r="U17" s="32">
        <v>0.63974522469784667</v>
      </c>
      <c r="V17" s="70"/>
      <c r="W17" s="26"/>
    </row>
    <row r="18" spans="2:23" ht="42" customHeight="1" thickTop="1" thickBot="1" x14ac:dyDescent="0.25">
      <c r="B18" s="147"/>
      <c r="C18" s="147"/>
      <c r="D18" s="208"/>
      <c r="E18" s="201"/>
      <c r="F18" s="18">
        <v>47744</v>
      </c>
      <c r="G18" s="19" t="s">
        <v>2</v>
      </c>
      <c r="H18" s="20">
        <v>16</v>
      </c>
      <c r="I18" s="21">
        <v>7.7499999999999999E-2</v>
      </c>
      <c r="J18" s="22">
        <v>5809.6830272497209</v>
      </c>
      <c r="K18" s="23">
        <v>0</v>
      </c>
      <c r="L18" s="23">
        <v>9.5930000000000001E-2</v>
      </c>
      <c r="M18" s="68">
        <v>91.093999999999994</v>
      </c>
      <c r="N18" s="24">
        <v>6.7287671232876711</v>
      </c>
      <c r="O18" s="24">
        <v>5.3082138734118143</v>
      </c>
      <c r="P18" s="70"/>
      <c r="Q18" s="145" t="s">
        <v>31</v>
      </c>
      <c r="R18" s="27"/>
      <c r="S18" s="27"/>
      <c r="T18" s="28">
        <v>44376.647948150778</v>
      </c>
      <c r="U18" s="29">
        <v>0.34263406117528167</v>
      </c>
      <c r="V18" s="70"/>
    </row>
    <row r="19" spans="2:23" ht="42" customHeight="1" thickTop="1" thickBot="1" x14ac:dyDescent="0.25">
      <c r="B19" s="147"/>
      <c r="C19" s="147"/>
      <c r="D19" s="208"/>
      <c r="E19" s="201"/>
      <c r="F19" s="143">
        <v>47933</v>
      </c>
      <c r="G19" s="12"/>
      <c r="H19" s="13">
        <v>10</v>
      </c>
      <c r="I19" s="14">
        <v>7.0000000000000007E-2</v>
      </c>
      <c r="J19" s="140">
        <v>7869.4758128490093</v>
      </c>
      <c r="K19" s="16">
        <v>0</v>
      </c>
      <c r="L19" s="16">
        <v>9.6610000000000001E-2</v>
      </c>
      <c r="M19" s="69">
        <v>86.524000000000001</v>
      </c>
      <c r="N19" s="17">
        <v>7.2465753424657535</v>
      </c>
      <c r="O19" s="17">
        <v>5.483767591784579</v>
      </c>
      <c r="P19" s="70"/>
      <c r="Q19" s="107"/>
      <c r="R19" s="108"/>
      <c r="S19" s="108"/>
      <c r="T19" s="109"/>
      <c r="U19" s="110"/>
      <c r="V19" s="70"/>
    </row>
    <row r="20" spans="2:23" ht="42" customHeight="1" thickTop="1" thickBot="1" x14ac:dyDescent="0.25">
      <c r="B20" s="147"/>
      <c r="C20" s="147"/>
      <c r="D20" s="208"/>
      <c r="E20" s="201"/>
      <c r="F20" s="18">
        <v>48395</v>
      </c>
      <c r="G20" s="19" t="s">
        <v>2</v>
      </c>
      <c r="H20" s="20">
        <v>16</v>
      </c>
      <c r="I20" s="21">
        <v>7.0000000000000007E-2</v>
      </c>
      <c r="J20" s="22">
        <v>7270.4496451060004</v>
      </c>
      <c r="K20" s="23">
        <v>0</v>
      </c>
      <c r="L20" s="23">
        <v>9.8799999999999999E-2</v>
      </c>
      <c r="M20" s="68">
        <v>83.847999999999999</v>
      </c>
      <c r="N20" s="24">
        <v>8.5123287671232877</v>
      </c>
      <c r="O20" s="24">
        <v>6.2581742262112554</v>
      </c>
      <c r="P20" s="70"/>
      <c r="Q20" s="161" t="s">
        <v>4</v>
      </c>
      <c r="R20" s="161"/>
      <c r="S20" s="161"/>
      <c r="T20" s="162">
        <v>129516.1601737224</v>
      </c>
      <c r="U20" s="163">
        <v>1</v>
      </c>
      <c r="V20" s="70"/>
      <c r="W20" s="34"/>
    </row>
    <row r="21" spans="2:23" ht="42" customHeight="1" thickTop="1" thickBot="1" x14ac:dyDescent="0.25">
      <c r="B21" s="147"/>
      <c r="C21" s="147"/>
      <c r="D21" s="208"/>
      <c r="E21" s="201"/>
      <c r="F21" s="143">
        <v>48619</v>
      </c>
      <c r="G21" s="12" t="s">
        <v>2</v>
      </c>
      <c r="H21" s="13">
        <v>11</v>
      </c>
      <c r="I21" s="14">
        <v>0.13250000000000001</v>
      </c>
      <c r="J21" s="140">
        <v>5839.8675877351552</v>
      </c>
      <c r="K21" s="16">
        <v>1.640749512624687E-3</v>
      </c>
      <c r="L21" s="16">
        <v>9.9330000000000002E-2</v>
      </c>
      <c r="M21" s="69">
        <v>119.244</v>
      </c>
      <c r="N21" s="17">
        <v>9.1260273972602732</v>
      </c>
      <c r="O21" s="17">
        <v>5.5452856948458962</v>
      </c>
      <c r="P21" s="70"/>
      <c r="Q21" s="161"/>
      <c r="R21" s="161"/>
      <c r="S21" s="161"/>
      <c r="T21" s="162"/>
      <c r="U21" s="163"/>
      <c r="V21" s="70"/>
      <c r="W21" s="34"/>
    </row>
    <row r="22" spans="2:23" ht="42" customHeight="1" thickTop="1" thickBot="1" x14ac:dyDescent="0.25">
      <c r="B22" s="147"/>
      <c r="C22" s="147"/>
      <c r="D22" s="208"/>
      <c r="E22" s="201"/>
      <c r="F22" s="18">
        <v>49235</v>
      </c>
      <c r="G22" s="19" t="s">
        <v>2</v>
      </c>
      <c r="H22" s="20">
        <v>16</v>
      </c>
      <c r="I22" s="21">
        <v>7.2499999999999995E-2</v>
      </c>
      <c r="J22" s="22">
        <v>7213.6920419994749</v>
      </c>
      <c r="K22" s="23">
        <v>0</v>
      </c>
      <c r="L22" s="23">
        <v>9.98E-2</v>
      </c>
      <c r="M22" s="68">
        <v>82.376999999999995</v>
      </c>
      <c r="N22" s="24">
        <v>10.813698630136987</v>
      </c>
      <c r="O22" s="24">
        <v>7.4050177398574188</v>
      </c>
      <c r="P22" s="70"/>
      <c r="Q22" s="164"/>
      <c r="R22" s="164"/>
      <c r="S22" s="164"/>
      <c r="T22" s="165"/>
      <c r="U22" s="166"/>
      <c r="V22" s="70"/>
      <c r="W22" s="34"/>
    </row>
    <row r="23" spans="2:23" ht="42" customHeight="1" thickTop="1" thickBot="1" x14ac:dyDescent="0.25">
      <c r="B23" s="147"/>
      <c r="C23" s="147"/>
      <c r="D23" s="208"/>
      <c r="E23" s="201"/>
      <c r="F23" s="143">
        <v>49865</v>
      </c>
      <c r="G23" s="12" t="s">
        <v>2</v>
      </c>
      <c r="H23" s="13">
        <v>16</v>
      </c>
      <c r="I23" s="14">
        <v>6.25E-2</v>
      </c>
      <c r="J23" s="140">
        <v>3134.3596172502671</v>
      </c>
      <c r="K23" s="16">
        <v>0</v>
      </c>
      <c r="L23" s="16">
        <v>0.10129000000000001</v>
      </c>
      <c r="M23" s="69">
        <v>73.061000000000007</v>
      </c>
      <c r="N23" s="17">
        <v>12.53972602739726</v>
      </c>
      <c r="O23" s="17">
        <v>8.0862094135167553</v>
      </c>
      <c r="P23" s="70"/>
      <c r="Q23" s="164"/>
      <c r="R23" s="164"/>
      <c r="S23" s="164"/>
      <c r="T23" s="165"/>
      <c r="U23" s="166"/>
      <c r="V23" s="70"/>
      <c r="W23" s="34"/>
    </row>
    <row r="24" spans="2:23" ht="42" customHeight="1" thickTop="1" thickBot="1" x14ac:dyDescent="0.25">
      <c r="B24" s="147"/>
      <c r="C24" s="147"/>
      <c r="D24" s="208"/>
      <c r="E24" s="201"/>
      <c r="F24" s="18">
        <v>52014</v>
      </c>
      <c r="G24" s="19" t="s">
        <v>2</v>
      </c>
      <c r="H24" s="20">
        <v>21</v>
      </c>
      <c r="I24" s="21">
        <v>9.2499999999999999E-2</v>
      </c>
      <c r="J24" s="22">
        <v>8598.5016164647932</v>
      </c>
      <c r="K24" s="23">
        <v>2.9692552696227986E-3</v>
      </c>
      <c r="L24" s="23">
        <v>0.10321</v>
      </c>
      <c r="M24" s="68">
        <v>91.212000000000003</v>
      </c>
      <c r="N24" s="24">
        <v>18.427397260273974</v>
      </c>
      <c r="O24" s="24">
        <v>8.6244256268916484</v>
      </c>
      <c r="P24" s="70"/>
      <c r="Q24" s="164"/>
      <c r="R24" s="164"/>
      <c r="S24" s="164"/>
      <c r="T24" s="165"/>
      <c r="U24" s="166"/>
      <c r="V24" s="70"/>
      <c r="W24" s="34"/>
    </row>
    <row r="25" spans="2:23" ht="42" customHeight="1" thickTop="1" thickBot="1" x14ac:dyDescent="0.25">
      <c r="B25" s="147"/>
      <c r="C25" s="147"/>
      <c r="D25" s="208"/>
      <c r="E25" s="201"/>
      <c r="F25" s="143">
        <v>55087</v>
      </c>
      <c r="G25" s="12" t="s">
        <v>2</v>
      </c>
      <c r="H25" s="13">
        <v>31</v>
      </c>
      <c r="I25" s="14">
        <v>7.2499999999999995E-2</v>
      </c>
      <c r="J25" s="140">
        <v>6766.5381124164778</v>
      </c>
      <c r="K25" s="16">
        <v>4.6793648619781599E-3</v>
      </c>
      <c r="L25" s="16">
        <v>0.10231999999999999</v>
      </c>
      <c r="M25" s="69">
        <v>72.941000000000003</v>
      </c>
      <c r="N25" s="17">
        <v>26.846575342465755</v>
      </c>
      <c r="O25" s="17">
        <v>10.313785014756693</v>
      </c>
      <c r="P25" s="70"/>
      <c r="Q25" s="164"/>
      <c r="R25" s="164"/>
      <c r="S25" s="164"/>
      <c r="T25" s="165"/>
      <c r="U25" s="166"/>
      <c r="V25" s="70"/>
      <c r="W25" s="34"/>
    </row>
    <row r="26" spans="2:23" ht="42" customHeight="1" thickTop="1" thickBot="1" x14ac:dyDescent="0.25">
      <c r="B26" s="147"/>
      <c r="C26" s="147"/>
      <c r="D26" s="217" t="s">
        <v>50</v>
      </c>
      <c r="E26" s="217"/>
      <c r="F26" s="217"/>
      <c r="G26" s="217"/>
      <c r="H26" s="217"/>
      <c r="I26" s="217"/>
      <c r="J26" s="148">
        <v>82017.467755233694</v>
      </c>
      <c r="K26" s="168"/>
      <c r="L26" s="152"/>
      <c r="M26" s="152"/>
      <c r="N26" s="151">
        <v>9.2502791800980777</v>
      </c>
      <c r="O26" s="151">
        <v>5.5555104132359192</v>
      </c>
      <c r="P26" s="70"/>
      <c r="Q26" s="92"/>
      <c r="R26" s="92"/>
      <c r="S26" s="92"/>
      <c r="T26" s="92"/>
      <c r="U26" s="93"/>
      <c r="V26" s="70"/>
      <c r="W26" s="105"/>
    </row>
    <row r="27" spans="2:23" ht="42" customHeight="1" thickTop="1" thickBot="1" x14ac:dyDescent="0.25">
      <c r="B27" s="147"/>
      <c r="C27" s="147"/>
      <c r="D27" s="200" t="s">
        <v>3</v>
      </c>
      <c r="E27" s="201"/>
      <c r="F27" s="18">
        <v>45784</v>
      </c>
      <c r="G27" s="19" t="s">
        <v>2</v>
      </c>
      <c r="H27" s="20">
        <v>11</v>
      </c>
      <c r="I27" s="21">
        <v>3.5000000000000003E-2</v>
      </c>
      <c r="J27" s="22">
        <v>4941.4723757096453</v>
      </c>
      <c r="K27" s="23">
        <v>1.5127971171283636E-4</v>
      </c>
      <c r="L27" s="23">
        <v>3.2489999999999998E-2</v>
      </c>
      <c r="M27" s="68">
        <v>100.316</v>
      </c>
      <c r="N27" s="24">
        <v>1.3589041095890411</v>
      </c>
      <c r="O27" s="24">
        <v>1.322427200606128</v>
      </c>
      <c r="P27" s="94"/>
      <c r="Q27" s="70"/>
      <c r="R27" s="70"/>
      <c r="S27" s="70"/>
      <c r="T27" s="70"/>
      <c r="U27" s="70"/>
      <c r="V27" s="70"/>
      <c r="W27" s="70"/>
    </row>
    <row r="28" spans="2:23" ht="42" customHeight="1" thickTop="1" thickBot="1" x14ac:dyDescent="0.25">
      <c r="B28" s="147"/>
      <c r="C28" s="147"/>
      <c r="D28" s="200"/>
      <c r="E28" s="201"/>
      <c r="F28" s="143">
        <v>46463</v>
      </c>
      <c r="G28" s="12" t="s">
        <v>2</v>
      </c>
      <c r="H28" s="13">
        <v>11</v>
      </c>
      <c r="I28" s="14">
        <v>3.3000000000000002E-2</v>
      </c>
      <c r="J28" s="140">
        <v>6190.4341518858937</v>
      </c>
      <c r="K28" s="16">
        <v>1.5127971171316373E-4</v>
      </c>
      <c r="L28" s="16">
        <v>3.542E-2</v>
      </c>
      <c r="M28" s="69">
        <v>99.266000000000005</v>
      </c>
      <c r="N28" s="17">
        <v>3.2191780821917808</v>
      </c>
      <c r="O28" s="17">
        <v>3.0278607766450025</v>
      </c>
      <c r="P28" s="70"/>
      <c r="Q28" s="94"/>
      <c r="R28" s="94"/>
      <c r="S28" s="94"/>
      <c r="T28" s="95"/>
      <c r="U28" s="96"/>
      <c r="V28" s="70"/>
      <c r="W28" s="70"/>
    </row>
    <row r="29" spans="2:23" ht="42" customHeight="1" thickTop="1" thickBot="1" x14ac:dyDescent="0.25">
      <c r="B29" s="147"/>
      <c r="C29" s="147"/>
      <c r="D29" s="200"/>
      <c r="E29" s="201"/>
      <c r="F29" s="18">
        <v>47226</v>
      </c>
      <c r="G29" s="19" t="s">
        <v>2</v>
      </c>
      <c r="H29" s="20">
        <v>10</v>
      </c>
      <c r="I29" s="21">
        <v>2.2499999999999999E-2</v>
      </c>
      <c r="J29" s="22">
        <v>4828.7471446866293</v>
      </c>
      <c r="K29" s="23">
        <v>1.5127971171258027E-4</v>
      </c>
      <c r="L29" s="23">
        <v>3.6900000000000002E-2</v>
      </c>
      <c r="M29" s="68">
        <v>93.165999999999997</v>
      </c>
      <c r="N29" s="24">
        <v>5.3095890410958901</v>
      </c>
      <c r="O29" s="24">
        <v>4.9680303859395689</v>
      </c>
      <c r="P29" s="97"/>
      <c r="Q29" s="70"/>
      <c r="R29" s="70"/>
      <c r="S29" s="70"/>
      <c r="T29" s="70"/>
      <c r="U29" s="70"/>
      <c r="V29" s="70"/>
      <c r="W29" s="70"/>
    </row>
    <row r="30" spans="2:23" ht="42" customHeight="1" thickTop="1" thickBot="1" x14ac:dyDescent="0.25">
      <c r="B30" s="147"/>
      <c r="C30" s="147"/>
      <c r="D30" s="200"/>
      <c r="E30" s="201"/>
      <c r="F30" s="143">
        <v>48663</v>
      </c>
      <c r="G30" s="12" t="s">
        <v>2</v>
      </c>
      <c r="H30" s="13">
        <v>20</v>
      </c>
      <c r="I30" s="14">
        <v>0.03</v>
      </c>
      <c r="J30" s="140">
        <v>4111.7299950799124</v>
      </c>
      <c r="K30" s="16">
        <v>1.51279711712526E-4</v>
      </c>
      <c r="L30" s="16">
        <v>0.04</v>
      </c>
      <c r="M30" s="69">
        <v>92.388999999999996</v>
      </c>
      <c r="N30" s="17">
        <v>9.2465753424657535</v>
      </c>
      <c r="O30" s="17">
        <v>7.9612718984566078</v>
      </c>
      <c r="P30" s="70"/>
      <c r="Q30" s="70"/>
      <c r="R30" s="70"/>
      <c r="S30" s="70"/>
      <c r="T30" s="70"/>
      <c r="U30" s="70"/>
      <c r="V30" s="70"/>
      <c r="W30" s="70"/>
    </row>
    <row r="31" spans="2:23" ht="42" customHeight="1" thickTop="1" thickBot="1" x14ac:dyDescent="0.25">
      <c r="B31" s="147"/>
      <c r="C31" s="147"/>
      <c r="D31" s="200"/>
      <c r="E31" s="201"/>
      <c r="F31" s="18">
        <v>49403</v>
      </c>
      <c r="G31" s="19" t="s">
        <v>2</v>
      </c>
      <c r="H31" s="20">
        <v>20</v>
      </c>
      <c r="I31" s="21">
        <v>4.7500000000000001E-2</v>
      </c>
      <c r="J31" s="22">
        <v>8890.7758836898574</v>
      </c>
      <c r="K31" s="23">
        <v>1.5127971171276214E-4</v>
      </c>
      <c r="L31" s="23">
        <v>4.1090000000000002E-2</v>
      </c>
      <c r="M31" s="68">
        <v>105.67</v>
      </c>
      <c r="N31" s="24">
        <v>11.273972602739725</v>
      </c>
      <c r="O31" s="24">
        <v>8.7669694628116925</v>
      </c>
      <c r="P31" s="70"/>
      <c r="Q31" s="70"/>
      <c r="R31" s="70"/>
      <c r="S31" s="70"/>
      <c r="T31" s="70"/>
      <c r="U31" s="70"/>
      <c r="V31" s="70"/>
      <c r="W31" s="70"/>
    </row>
    <row r="32" spans="2:23" ht="42" customHeight="1" thickTop="1" thickBot="1" x14ac:dyDescent="0.25">
      <c r="B32" s="147"/>
      <c r="C32" s="147"/>
      <c r="D32" s="200"/>
      <c r="E32" s="201"/>
      <c r="F32" s="143">
        <v>50096</v>
      </c>
      <c r="G32" s="12" t="s">
        <v>2</v>
      </c>
      <c r="H32" s="13">
        <v>18</v>
      </c>
      <c r="I32" s="14">
        <v>3.7499999999999999E-2</v>
      </c>
      <c r="J32" s="140">
        <v>9029.2982424170223</v>
      </c>
      <c r="K32" s="16">
        <v>1.3879438356502682E-3</v>
      </c>
      <c r="L32" s="16">
        <v>4.1619999999999997E-2</v>
      </c>
      <c r="M32" s="69">
        <v>95.882000000000005</v>
      </c>
      <c r="N32" s="17">
        <v>13.172602739726027</v>
      </c>
      <c r="O32" s="17">
        <v>10.229669368215374</v>
      </c>
      <c r="P32" s="70"/>
      <c r="Q32" s="70"/>
      <c r="R32" s="70"/>
      <c r="S32" s="70"/>
      <c r="T32" s="70"/>
      <c r="U32" s="70"/>
      <c r="V32" s="70"/>
      <c r="W32" s="70"/>
    </row>
    <row r="33" spans="1:23" ht="42" customHeight="1" thickTop="1" thickBot="1" x14ac:dyDescent="0.25">
      <c r="B33" s="147"/>
      <c r="C33" s="147"/>
      <c r="D33" s="209"/>
      <c r="E33" s="210"/>
      <c r="F33" s="18">
        <v>54590</v>
      </c>
      <c r="G33" s="19" t="s">
        <v>2</v>
      </c>
      <c r="H33" s="20">
        <v>32</v>
      </c>
      <c r="I33" s="21">
        <v>3.7499999999999999E-2</v>
      </c>
      <c r="J33" s="22">
        <v>6384.190154681819</v>
      </c>
      <c r="K33" s="23">
        <v>2.1546971958674383E-3</v>
      </c>
      <c r="L33" s="23">
        <v>4.0480000000000002E-2</v>
      </c>
      <c r="M33" s="68">
        <v>95.299000000000007</v>
      </c>
      <c r="N33" s="24">
        <v>25.484931506849314</v>
      </c>
      <c r="O33" s="24">
        <v>16.269327643668039</v>
      </c>
      <c r="P33" s="70"/>
      <c r="Q33" s="70"/>
      <c r="R33" s="70"/>
      <c r="S33" s="70"/>
      <c r="T33" s="70"/>
      <c r="U33" s="70"/>
      <c r="V33" s="70"/>
      <c r="W33" s="70"/>
    </row>
    <row r="34" spans="1:23" ht="42" customHeight="1" thickTop="1" thickBot="1" x14ac:dyDescent="0.25">
      <c r="B34" s="147"/>
      <c r="C34" s="147"/>
      <c r="D34" s="227" t="s">
        <v>63</v>
      </c>
      <c r="E34" s="227"/>
      <c r="F34" s="227"/>
      <c r="G34" s="227"/>
      <c r="H34" s="227"/>
      <c r="I34" s="227"/>
      <c r="J34" s="148">
        <v>44376.647948150778</v>
      </c>
      <c r="K34" s="149"/>
      <c r="L34" s="149"/>
      <c r="M34" s="150"/>
      <c r="N34" s="151">
        <v>10.64018068771094</v>
      </c>
      <c r="O34" s="151">
        <v>8.0263126531408204</v>
      </c>
      <c r="P34" s="70"/>
      <c r="Q34" s="70"/>
      <c r="R34" s="70"/>
      <c r="S34" s="70"/>
      <c r="T34" s="70"/>
      <c r="U34" s="70"/>
      <c r="V34" s="70"/>
      <c r="W34" s="70"/>
    </row>
    <row r="35" spans="1:23" ht="42" customHeight="1" thickTop="1" thickBot="1" x14ac:dyDescent="0.25">
      <c r="B35" s="147"/>
      <c r="C35" s="147"/>
      <c r="D35" s="228" t="s">
        <v>88</v>
      </c>
      <c r="E35" s="229"/>
      <c r="F35" s="143">
        <v>47933</v>
      </c>
      <c r="G35" s="12"/>
      <c r="H35" s="13">
        <v>10</v>
      </c>
      <c r="I35" s="14">
        <v>7.0000000000000007E-2</v>
      </c>
      <c r="J35" s="140">
        <v>839.877237106645</v>
      </c>
      <c r="K35" s="16">
        <v>0</v>
      </c>
      <c r="L35" s="16">
        <v>9.6500000000000002E-2</v>
      </c>
      <c r="M35" s="69">
        <v>86.572000000000003</v>
      </c>
      <c r="N35" s="17">
        <v>7.2465753424657535</v>
      </c>
      <c r="O35" s="17">
        <v>5.4843855548618201</v>
      </c>
      <c r="P35" s="70"/>
      <c r="Q35" s="70"/>
      <c r="R35" s="70"/>
      <c r="S35" s="70"/>
      <c r="T35" s="70"/>
      <c r="U35" s="70"/>
      <c r="V35" s="70"/>
      <c r="W35" s="70"/>
    </row>
    <row r="36" spans="1:23" ht="42" customHeight="1" thickTop="1" x14ac:dyDescent="0.2">
      <c r="B36" s="147"/>
      <c r="C36" s="147"/>
      <c r="D36" s="189" t="s">
        <v>87</v>
      </c>
      <c r="E36" s="189"/>
      <c r="F36" s="189"/>
      <c r="G36" s="189"/>
      <c r="H36" s="189"/>
      <c r="I36" s="189"/>
      <c r="J36" s="148">
        <v>839.877237106645</v>
      </c>
      <c r="K36" s="149"/>
      <c r="L36" s="149"/>
      <c r="M36" s="150"/>
      <c r="N36" s="151">
        <v>7.2465753424657535</v>
      </c>
      <c r="O36" s="151">
        <v>5.4843855548618201</v>
      </c>
      <c r="P36" s="70"/>
      <c r="Q36" s="70"/>
      <c r="R36" s="70"/>
      <c r="S36" s="70"/>
      <c r="T36" s="70"/>
      <c r="U36" s="70"/>
      <c r="V36" s="70"/>
      <c r="W36" s="70"/>
    </row>
    <row r="37" spans="1:23" ht="42" customHeight="1" x14ac:dyDescent="0.2">
      <c r="B37" s="147"/>
      <c r="C37" s="147"/>
      <c r="D37" s="190" t="s">
        <v>62</v>
      </c>
      <c r="E37" s="190"/>
      <c r="F37" s="190"/>
      <c r="G37" s="190"/>
      <c r="H37" s="190"/>
      <c r="I37" s="190"/>
      <c r="J37" s="148">
        <v>127233.99294049112</v>
      </c>
      <c r="K37" s="149"/>
      <c r="L37" s="149"/>
      <c r="M37" s="150"/>
      <c r="N37" s="153"/>
      <c r="O37" s="153"/>
      <c r="P37" s="70"/>
      <c r="Q37" s="98"/>
      <c r="R37" s="98"/>
      <c r="S37" s="98"/>
      <c r="T37" s="70"/>
      <c r="U37" s="70"/>
      <c r="V37" s="70"/>
      <c r="W37" s="70"/>
    </row>
    <row r="38" spans="1:23" ht="42" customHeight="1" x14ac:dyDescent="0.2">
      <c r="B38" s="147"/>
      <c r="C38" s="147"/>
      <c r="D38" s="190" t="s">
        <v>4</v>
      </c>
      <c r="E38" s="190"/>
      <c r="F38" s="190"/>
      <c r="G38" s="190"/>
      <c r="H38" s="190"/>
      <c r="I38" s="190"/>
      <c r="J38" s="148">
        <v>129516.16017372241</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1"/>
      <c r="C40" s="191"/>
      <c r="D40" s="192" t="s">
        <v>52</v>
      </c>
      <c r="E40" s="193"/>
      <c r="F40" s="194" t="s">
        <v>51</v>
      </c>
      <c r="G40" s="195"/>
      <c r="H40" s="13">
        <v>2</v>
      </c>
      <c r="I40" s="25">
        <v>5.5E-2</v>
      </c>
      <c r="J40" s="179">
        <v>0</v>
      </c>
      <c r="K40" s="179"/>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5196.5054450024836</v>
      </c>
      <c r="E63" s="140">
        <v>4623.7484036922506</v>
      </c>
      <c r="F63" s="140">
        <v>7964.5012107230259</v>
      </c>
      <c r="G63" s="140">
        <v>5235.6824914625167</v>
      </c>
      <c r="H63" s="140">
        <v>8776.6299765137956</v>
      </c>
      <c r="I63" s="140"/>
      <c r="J63" s="140">
        <v>5809.6830272497209</v>
      </c>
      <c r="K63" s="140">
        <v>8709.3530499556546</v>
      </c>
      <c r="L63" s="140">
        <v>7270.4496451060004</v>
      </c>
      <c r="M63" s="140">
        <v>5839.8675877351552</v>
      </c>
      <c r="N63" s="140">
        <v>7213.6920419994749</v>
      </c>
      <c r="O63" s="140"/>
      <c r="P63" s="140">
        <v>3134.3596172502671</v>
      </c>
      <c r="Q63" s="140"/>
      <c r="R63" s="140">
        <v>8598.5016164647932</v>
      </c>
      <c r="S63" s="140"/>
      <c r="T63" s="140">
        <v>6766.5381124164778</v>
      </c>
      <c r="U63" s="40">
        <v>85139.512225571612</v>
      </c>
      <c r="W63" s="1"/>
      <c r="X63" s="1"/>
    </row>
    <row r="64" spans="1:24" s="39" customFormat="1" ht="57" customHeight="1" thickTop="1" thickBot="1" x14ac:dyDescent="0.25">
      <c r="B64" s="156" t="s">
        <v>31</v>
      </c>
      <c r="C64" s="157"/>
      <c r="D64" s="22"/>
      <c r="E64" s="22">
        <v>4941.4723757096453</v>
      </c>
      <c r="F64" s="22"/>
      <c r="G64" s="22">
        <v>6190.4341518858937</v>
      </c>
      <c r="H64" s="22"/>
      <c r="I64" s="22">
        <v>4828.7471446866293</v>
      </c>
      <c r="J64" s="22"/>
      <c r="K64" s="22"/>
      <c r="L64" s="22"/>
      <c r="M64" s="22">
        <v>4111.7299950799124</v>
      </c>
      <c r="N64" s="22"/>
      <c r="O64" s="22">
        <v>8890.7758836898574</v>
      </c>
      <c r="P64" s="22"/>
      <c r="Q64" s="22">
        <v>9029.2982424170223</v>
      </c>
      <c r="R64" s="22"/>
      <c r="S64" s="22">
        <v>6384.190154681819</v>
      </c>
      <c r="T64" s="22"/>
      <c r="U64" s="41">
        <v>44376.647948150778</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5196.5054450024836</v>
      </c>
      <c r="E66" s="46">
        <v>9565.2207794018959</v>
      </c>
      <c r="F66" s="46">
        <v>7964.5012107230259</v>
      </c>
      <c r="G66" s="46">
        <v>11426.11664334841</v>
      </c>
      <c r="H66" s="46">
        <v>8776.6299765137956</v>
      </c>
      <c r="I66" s="46">
        <v>4828.7471446866293</v>
      </c>
      <c r="J66" s="46">
        <v>5809.6830272497209</v>
      </c>
      <c r="K66" s="46">
        <v>8709.3530499556546</v>
      </c>
      <c r="L66" s="46">
        <v>7270.4496451060004</v>
      </c>
      <c r="M66" s="46">
        <v>9951.5975828150677</v>
      </c>
      <c r="N66" s="46">
        <v>7213.6920419994749</v>
      </c>
      <c r="O66" s="46">
        <v>8890.7758836898574</v>
      </c>
      <c r="P66" s="46">
        <v>3134.3596172502671</v>
      </c>
      <c r="Q66" s="46">
        <v>9029.2982424170223</v>
      </c>
      <c r="R66" s="46">
        <v>8598.5016164647932</v>
      </c>
      <c r="S66" s="46">
        <v>6384.190154681819</v>
      </c>
      <c r="T66" s="46">
        <v>6766.5381124164778</v>
      </c>
      <c r="U66" s="46">
        <v>129516.1601737224</v>
      </c>
      <c r="W66" s="26"/>
      <c r="X66" s="1"/>
    </row>
    <row r="67" spans="2:24" s="39" customFormat="1" ht="58.5" customHeight="1" thickTop="1" x14ac:dyDescent="0.2">
      <c r="B67" s="169" t="s">
        <v>48</v>
      </c>
      <c r="C67" s="170"/>
      <c r="D67" s="160">
        <v>4.0122448334109932E-2</v>
      </c>
      <c r="E67" s="160">
        <v>7.3853492618773525E-2</v>
      </c>
      <c r="F67" s="160">
        <v>6.1494266044021799E-2</v>
      </c>
      <c r="G67" s="160">
        <v>8.8221551874471504E-2</v>
      </c>
      <c r="H67" s="160">
        <v>6.7764748157616322E-2</v>
      </c>
      <c r="I67" s="160">
        <v>3.7282970234832027E-2</v>
      </c>
      <c r="J67" s="160">
        <v>4.4856819561798981E-2</v>
      </c>
      <c r="K67" s="160">
        <v>6.7245300032626354E-2</v>
      </c>
      <c r="L67" s="160">
        <v>5.6135463214428326E-2</v>
      </c>
      <c r="M67" s="160">
        <v>7.6836725003789547E-2</v>
      </c>
      <c r="N67" s="160">
        <v>5.5697235250980401E-2</v>
      </c>
      <c r="O67" s="160">
        <v>6.8646073754537629E-2</v>
      </c>
      <c r="P67" s="160">
        <v>2.4200529208448531E-2</v>
      </c>
      <c r="Q67" s="160">
        <v>6.9715611011829409E-2</v>
      </c>
      <c r="R67" s="160">
        <v>6.6389411212712496E-2</v>
      </c>
      <c r="S67" s="160">
        <v>4.9292614497824731E-2</v>
      </c>
      <c r="T67" s="160">
        <v>5.2244739987198481E-2</v>
      </c>
      <c r="U67" s="171">
        <v>1</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8" t="s">
        <v>6</v>
      </c>
      <c r="C73" s="219"/>
      <c r="D73" s="219"/>
      <c r="E73" s="219"/>
      <c r="F73" s="219"/>
      <c r="G73" s="219"/>
      <c r="H73" s="219"/>
      <c r="I73" s="219"/>
      <c r="J73" s="219"/>
      <c r="K73" s="219"/>
      <c r="L73" s="219"/>
      <c r="M73" s="219"/>
      <c r="N73" s="219"/>
      <c r="O73" s="219"/>
      <c r="P73" s="219"/>
      <c r="Q73" s="219"/>
      <c r="R73" s="219"/>
      <c r="S73" s="219"/>
      <c r="T73" s="219"/>
      <c r="U73" s="220"/>
      <c r="V73" s="70"/>
    </row>
    <row r="74" spans="2:24" ht="18.75" customHeight="1" x14ac:dyDescent="0.2">
      <c r="B74" s="221"/>
      <c r="C74" s="222"/>
      <c r="D74" s="222"/>
      <c r="E74" s="222"/>
      <c r="F74" s="222"/>
      <c r="G74" s="222"/>
      <c r="H74" s="222"/>
      <c r="I74" s="222"/>
      <c r="J74" s="222"/>
      <c r="K74" s="222"/>
      <c r="L74" s="222"/>
      <c r="M74" s="222"/>
      <c r="N74" s="222"/>
      <c r="O74" s="222"/>
      <c r="P74" s="222"/>
      <c r="Q74" s="222"/>
      <c r="R74" s="222"/>
      <c r="S74" s="222"/>
      <c r="T74" s="222"/>
      <c r="U74" s="223"/>
      <c r="V74" s="70"/>
    </row>
    <row r="75" spans="2:24" ht="18.75" customHeight="1" x14ac:dyDescent="0.2">
      <c r="B75" s="221"/>
      <c r="C75" s="222"/>
      <c r="D75" s="222"/>
      <c r="E75" s="222"/>
      <c r="F75" s="222"/>
      <c r="G75" s="222"/>
      <c r="H75" s="222"/>
      <c r="I75" s="222"/>
      <c r="J75" s="222"/>
      <c r="K75" s="222"/>
      <c r="L75" s="222"/>
      <c r="M75" s="222"/>
      <c r="N75" s="222"/>
      <c r="O75" s="222"/>
      <c r="P75" s="222"/>
      <c r="Q75" s="222"/>
      <c r="R75" s="222"/>
      <c r="S75" s="222"/>
      <c r="T75" s="222"/>
      <c r="U75" s="223"/>
      <c r="V75" s="70"/>
    </row>
    <row r="76" spans="2:24" ht="18.75" customHeight="1" x14ac:dyDescent="0.2">
      <c r="B76" s="221"/>
      <c r="C76" s="222"/>
      <c r="D76" s="222"/>
      <c r="E76" s="222"/>
      <c r="F76" s="222"/>
      <c r="G76" s="222"/>
      <c r="H76" s="222"/>
      <c r="I76" s="222"/>
      <c r="J76" s="222"/>
      <c r="K76" s="222"/>
      <c r="L76" s="222"/>
      <c r="M76" s="222"/>
      <c r="N76" s="222"/>
      <c r="O76" s="222"/>
      <c r="P76" s="222"/>
      <c r="Q76" s="222"/>
      <c r="R76" s="222"/>
      <c r="S76" s="222"/>
      <c r="T76" s="222"/>
      <c r="U76" s="223"/>
      <c r="V76" s="70"/>
    </row>
    <row r="77" spans="2:24" ht="49.5" customHeight="1" x14ac:dyDescent="0.2">
      <c r="B77" s="224"/>
      <c r="C77" s="225"/>
      <c r="D77" s="225"/>
      <c r="E77" s="225"/>
      <c r="F77" s="225"/>
      <c r="G77" s="225"/>
      <c r="H77" s="225"/>
      <c r="I77" s="225"/>
      <c r="J77" s="225"/>
      <c r="K77" s="225"/>
      <c r="L77" s="225"/>
      <c r="M77" s="225"/>
      <c r="N77" s="225"/>
      <c r="O77" s="225"/>
      <c r="P77" s="225"/>
      <c r="Q77" s="225"/>
      <c r="R77" s="225"/>
      <c r="S77" s="225"/>
      <c r="T77" s="225"/>
      <c r="U77" s="226"/>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spans="1:1" ht="0" hidden="1" customHeight="1" x14ac:dyDescent="0.2"/>
    <row r="178" spans="1:1" ht="0" hidden="1" customHeight="1" x14ac:dyDescent="0.2"/>
    <row r="179" spans="1:1" ht="0" hidden="1" customHeight="1" x14ac:dyDescent="0.2"/>
    <row r="180" spans="1:1" ht="0" hidden="1" customHeight="1" x14ac:dyDescent="0.2">
      <c r="A180" s="52" t="e">
        <v>#N/A</v>
      </c>
    </row>
    <row r="181" spans="1:1" ht="0" hidden="1" customHeight="1" x14ac:dyDescent="0.2"/>
    <row r="182" spans="1:1" ht="0" hidden="1" customHeight="1" x14ac:dyDescent="0.2">
      <c r="A182" s="1" t="e">
        <v>#N/A</v>
      </c>
    </row>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row r="192" spans="1:1" ht="0" hidden="1" customHeight="1" x14ac:dyDescent="0.2"/>
    <row r="193" spans="1:1" ht="0" hidden="1" customHeight="1" x14ac:dyDescent="0.2"/>
    <row r="194" spans="1:1" ht="0" hidden="1" customHeight="1" x14ac:dyDescent="0.2"/>
    <row r="195" spans="1:1" ht="0" hidden="1" customHeight="1" x14ac:dyDescent="0.2">
      <c r="A195" s="1">
        <v>0</v>
      </c>
    </row>
    <row r="196" spans="1:1" ht="0" hidden="1" customHeight="1" x14ac:dyDescent="0.2"/>
    <row r="197" spans="1:1" ht="0" hidden="1" customHeight="1" x14ac:dyDescent="0.2"/>
    <row r="198" spans="1:1" ht="0" hidden="1" customHeight="1" x14ac:dyDescent="0.2"/>
    <row r="199" spans="1:1" ht="0" hidden="1" customHeight="1" x14ac:dyDescent="0.2"/>
    <row r="200" spans="1:1" ht="0" hidden="1" customHeight="1" x14ac:dyDescent="0.2"/>
    <row r="201" spans="1:1" ht="0" hidden="1" customHeight="1" x14ac:dyDescent="0.2"/>
    <row r="202" spans="1:1" ht="0" hidden="1" customHeight="1" x14ac:dyDescent="0.2"/>
    <row r="203" spans="1:1" ht="0" hidden="1" customHeight="1" x14ac:dyDescent="0.2"/>
    <row r="204" spans="1:1" ht="0" hidden="1" customHeight="1" x14ac:dyDescent="0.2"/>
    <row r="205" spans="1:1" ht="0" hidden="1" customHeight="1" x14ac:dyDescent="0.2"/>
    <row r="206" spans="1:1" ht="0" hidden="1" customHeight="1" x14ac:dyDescent="0.2"/>
    <row r="207" spans="1:1" ht="0" hidden="1" customHeight="1" x14ac:dyDescent="0.2"/>
    <row r="208" spans="1:1"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1" t="s">
        <v>7</v>
      </c>
    </row>
    <row r="241" spans="5:16" ht="0" hidden="1" customHeight="1" x14ac:dyDescent="0.2">
      <c r="E241" s="1" t="s">
        <v>7</v>
      </c>
    </row>
    <row r="242" spans="5:16" ht="0" hidden="1" customHeight="1" x14ac:dyDescent="0.2"/>
    <row r="243" spans="5:16" ht="0" hidden="1" customHeight="1" x14ac:dyDescent="0.2"/>
    <row r="244" spans="5:16" ht="0" hidden="1" customHeight="1" x14ac:dyDescent="0.2"/>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Jhoann Sebastián Achury Monroy</cp:lastModifiedBy>
  <cp:lastPrinted>2020-07-28T21:59:42Z</cp:lastPrinted>
  <dcterms:created xsi:type="dcterms:W3CDTF">2020-07-28T21:56:05Z</dcterms:created>
  <dcterms:modified xsi:type="dcterms:W3CDTF">2024-01-02T21:41:54Z</dcterms:modified>
</cp:coreProperties>
</file>