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melid\Downloads\"/>
    </mc:Choice>
  </mc:AlternateContent>
  <xr:revisionPtr revIDLastSave="0" documentId="8_{720EACC9-BA03-4B74-89D2-080EDE581973}" xr6:coauthVersionLast="47" xr6:coauthVersionMax="47" xr10:uidLastSave="{00000000-0000-0000-0000-000000000000}"/>
  <bookViews>
    <workbookView xWindow="-120" yWindow="-120" windowWidth="29040" windowHeight="15720" tabRatio="601" xr2:uid="{00000000-000D-0000-FFFF-FFFF00000000}"/>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2" l="1"/>
  <c r="N25" i="2"/>
  <c r="S25" i="2"/>
  <c r="V62" i="2"/>
  <c r="T63" i="2"/>
</calcChain>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<sst xmlns="http://schemas.openxmlformats.org/spreadsheetml/2006/main" count="169" uniqueCount="95">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</sst>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quot;$&quot;\ * #,##0.00_-;\-&quot;$&quot;\ * #,##0.00_-;_-&quot;$&quot;\ * &quot;-&quot;??_-;_-@_-"/>
    <numFmt numFmtId="165" formatCode="_ * #,##0.00_ ;_ * \-#,##0.00_ ;_ * &quot;-&quot;??_ ;_ @_ "/>
    <numFmt numFmtId="166" formatCode="dd\-mm\-yy;@"/>
    <numFmt numFmtId="167" formatCode="#,##0.0000"/>
    <numFmt numFmtId="168" formatCode="0.000%"/>
    <numFmt numFmtId="169" formatCode="[$-C0A]d\-mmm\-yy;@"/>
    <numFmt numFmtId="170" formatCode="_ * #,##0.00000_ ;_ * \-#,##0.00000_ ;_ * &quot;-&quot;??_ ;_ @_ "/>
    <numFmt numFmtId="171" formatCode="0.0000"/>
    <numFmt numFmtId="172" formatCode="_ &quot;$&quot;\ * #,##0.00_ ;_ &quot;$&quot;\ * \-#,##0.00_ ;_ &quot;$&quot;\ * &quot;-&quot;??_ ;_ @_ "/>
    <numFmt numFmtId="173"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
      <sz val="22"/>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3" fillId="21" borderId="0" applyNumberFormat="0" applyBorder="0" applyAlignment="0" applyProtection="0"/>
    <xf numFmtId="0" fontId="24" fillId="22" borderId="6" applyNumberFormat="0" applyAlignment="0" applyProtection="0"/>
    <xf numFmtId="0" fontId="25" fillId="23" borderId="7" applyNumberFormat="0" applyAlignment="0" applyProtection="0"/>
    <xf numFmtId="0" fontId="26" fillId="0" borderId="8"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30" fillId="30" borderId="6" applyNumberFormat="0" applyAlignment="0" applyProtection="0"/>
    <xf numFmtId="0" fontId="31" fillId="31" borderId="0" applyNumberFormat="0" applyBorder="0" applyAlignment="0" applyProtection="0"/>
    <xf numFmtId="165" fontId="2" fillId="0" borderId="0" applyFont="0" applyFill="0" applyBorder="0" applyAlignment="0" applyProtection="0"/>
    <xf numFmtId="43" fontId="22" fillId="0" borderId="0" applyFont="0" applyFill="0" applyBorder="0" applyAlignment="0" applyProtection="0"/>
    <xf numFmtId="172" fontId="2" fillId="0" borderId="0" applyFont="0" applyFill="0" applyBorder="0" applyAlignment="0" applyProtection="0"/>
    <xf numFmtId="164" fontId="22" fillId="0" borderId="0" applyFont="0" applyFill="0" applyBorder="0" applyAlignment="0" applyProtection="0"/>
    <xf numFmtId="0" fontId="32" fillId="32" borderId="0" applyNumberFormat="0" applyBorder="0" applyAlignment="0" applyProtection="0"/>
    <xf numFmtId="0" fontId="2" fillId="0" borderId="0"/>
    <xf numFmtId="0" fontId="2" fillId="0" borderId="0"/>
    <xf numFmtId="0" fontId="22" fillId="0" borderId="0"/>
    <xf numFmtId="0" fontId="22" fillId="33" borderId="10" applyNumberFormat="0" applyFont="0" applyAlignment="0" applyProtection="0"/>
    <xf numFmtId="9" fontId="2" fillId="0" borderId="0" applyFont="0" applyFill="0" applyBorder="0" applyAlignment="0" applyProtection="0"/>
    <xf numFmtId="9" fontId="22" fillId="0" borderId="0" applyFont="0" applyFill="0" applyBorder="0" applyAlignment="0" applyProtection="0"/>
    <xf numFmtId="0" fontId="33" fillId="22" borderId="11"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2" applyNumberFormat="0" applyFill="0" applyAlignment="0" applyProtection="0"/>
    <xf numFmtId="0" fontId="28" fillId="0" borderId="13" applyNumberFormat="0" applyFill="0" applyAlignment="0" applyProtection="0"/>
    <xf numFmtId="0" fontId="38" fillId="0" borderId="14" applyNumberFormat="0" applyFill="0" applyAlignment="0" applyProtection="0"/>
  </cellStyleXfs>
  <cellXfs count="23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5"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39"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69"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68"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68"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68"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68"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68" fontId="4" fillId="34" borderId="15" xfId="42" applyNumberFormat="1" applyFont="1" applyFill="1" applyBorder="1" applyAlignment="1" applyProtection="1">
      <alignment horizontal="left" vertical="center"/>
      <protection hidden="1"/>
    </xf>
    <xf numFmtId="165" fontId="1" fillId="2" borderId="0" xfId="33" applyFont="1" applyFill="1" applyAlignment="1" applyProtection="1">
      <alignment vertical="center"/>
      <protection hidden="1"/>
    </xf>
    <xf numFmtId="0" fontId="39"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39" fillId="37" borderId="0" xfId="0" applyFont="1" applyFill="1" applyAlignment="1" applyProtection="1">
      <alignment horizontal="center" vertical="center" wrapText="1"/>
      <protection hidden="1"/>
    </xf>
    <xf numFmtId="171"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0"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5"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1" fillId="2" borderId="0" xfId="38" applyFont="1" applyFill="1"/>
    <xf numFmtId="3" fontId="42"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3" fontId="7" fillId="34"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65" fontId="1" fillId="38" borderId="0" xfId="33" applyFont="1" applyFill="1" applyAlignment="1" applyProtection="1">
      <alignment horizontal="center" vertical="center"/>
      <protection hidden="1"/>
    </xf>
    <xf numFmtId="0" fontId="40" fillId="38" borderId="0" xfId="0" applyFont="1" applyFill="1" applyAlignment="1" applyProtection="1">
      <alignment horizontal="center" vertical="center"/>
      <protection hidden="1"/>
    </xf>
    <xf numFmtId="0" fontId="40"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65" fontId="5" fillId="38" borderId="0" xfId="33" applyFont="1" applyFill="1" applyBorder="1" applyAlignment="1" applyProtection="1">
      <alignment horizontal="center" vertical="center"/>
      <protection hidden="1"/>
    </xf>
    <xf numFmtId="168" fontId="5" fillId="38" borderId="0" xfId="42" applyNumberFormat="1" applyFont="1" applyFill="1" applyBorder="1" applyAlignment="1" applyProtection="1">
      <alignment horizontal="center" vertical="center"/>
      <protection hidden="1"/>
    </xf>
    <xf numFmtId="165" fontId="1" fillId="38" borderId="0" xfId="33" applyFont="1" applyFill="1" applyBorder="1" applyAlignment="1" applyProtection="1">
      <alignment horizontal="center" vertical="center"/>
      <protection hidden="1"/>
    </xf>
    <xf numFmtId="168"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3" fillId="38" borderId="0" xfId="0" applyFont="1" applyFill="1" applyAlignment="1" applyProtection="1">
      <alignment vertical="center"/>
      <protection hidden="1"/>
    </xf>
    <xf numFmtId="10" fontId="44"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68"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68"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5" fillId="38" borderId="0" xfId="0" applyFont="1" applyFill="1" applyAlignment="1" applyProtection="1">
      <alignment vertical="center"/>
      <protection hidden="1"/>
    </xf>
    <xf numFmtId="0" fontId="45" fillId="38" borderId="0" xfId="0" applyFont="1" applyFill="1" applyAlignment="1" applyProtection="1">
      <alignment horizontal="center" vertical="center"/>
      <protection hidden="1"/>
    </xf>
    <xf numFmtId="0" fontId="46" fillId="38" borderId="0" xfId="0" applyFont="1" applyFill="1" applyAlignment="1" applyProtection="1">
      <alignment vertical="center"/>
      <protection hidden="1"/>
    </xf>
    <xf numFmtId="170"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65"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68" fontId="4" fillId="34" borderId="0" xfId="42" applyNumberFormat="1" applyFont="1" applyFill="1" applyBorder="1" applyAlignment="1" applyProtection="1">
      <alignment horizontal="left" vertical="center"/>
      <protection hidden="1"/>
    </xf>
    <xf numFmtId="168"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65" fontId="40"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66" fontId="4" fillId="38" borderId="0" xfId="0" applyNumberFormat="1" applyFont="1" applyFill="1" applyAlignment="1" applyProtection="1">
      <alignment horizontal="left" vertical="center"/>
      <protection hidden="1"/>
    </xf>
    <xf numFmtId="166"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67"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68"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0" fillId="38" borderId="0" xfId="0" applyFont="1" applyFill="1" applyAlignment="1" applyProtection="1">
      <alignment vertical="center"/>
      <protection hidden="1"/>
    </xf>
    <xf numFmtId="168" fontId="20" fillId="38" borderId="0" xfId="42" applyNumberFormat="1" applyFont="1" applyFill="1" applyAlignment="1" applyProtection="1">
      <alignment vertical="center"/>
      <protection hidden="1"/>
    </xf>
    <xf numFmtId="3" fontId="48" fillId="36" borderId="16" xfId="0" applyNumberFormat="1" applyFont="1" applyFill="1" applyBorder="1" applyAlignment="1" applyProtection="1">
      <alignment horizontal="center" vertical="center"/>
      <protection hidden="1"/>
    </xf>
    <xf numFmtId="168" fontId="48" fillId="36" borderId="16" xfId="0" applyNumberFormat="1" applyFont="1" applyFill="1" applyBorder="1" applyAlignment="1" applyProtection="1">
      <alignment horizontal="center" vertical="center"/>
      <protection hidden="1"/>
    </xf>
    <xf numFmtId="168" fontId="48" fillId="34" borderId="16" xfId="0" applyNumberFormat="1" applyFont="1" applyFill="1" applyBorder="1" applyAlignment="1" applyProtection="1">
      <alignment horizontal="center" vertical="center"/>
      <protection hidden="1"/>
    </xf>
    <xf numFmtId="170" fontId="7" fillId="38" borderId="0" xfId="33" applyNumberFormat="1" applyFont="1" applyFill="1" applyAlignment="1" applyProtection="1">
      <alignment vertical="center"/>
      <protection hidden="1"/>
    </xf>
    <xf numFmtId="168" fontId="21" fillId="38" borderId="0" xfId="42" applyNumberFormat="1" applyFont="1" applyFill="1" applyAlignment="1" applyProtection="1">
      <alignment vertical="center"/>
      <protection hidden="1"/>
    </xf>
    <xf numFmtId="165"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39" fillId="37" borderId="18" xfId="0" applyFont="1" applyFill="1" applyBorder="1" applyAlignment="1" applyProtection="1">
      <alignment horizontal="center" vertical="center" wrapText="1"/>
      <protection hidden="1"/>
    </xf>
    <xf numFmtId="0" fontId="39" fillId="37" borderId="0" xfId="0" applyFont="1" applyFill="1" applyAlignment="1" applyProtection="1">
      <alignment horizontal="center" vertical="center" wrapText="1"/>
      <protection hidden="1"/>
    </xf>
    <xf numFmtId="0" fontId="39" fillId="35" borderId="0" xfId="0" applyFont="1" applyFill="1" applyAlignment="1" applyProtection="1">
      <alignment horizontal="center" vertical="center" wrapText="1"/>
      <protection hidden="1"/>
    </xf>
    <xf numFmtId="168" fontId="4" fillId="34" borderId="15" xfId="42" applyNumberFormat="1" applyFont="1" applyFill="1" applyBorder="1" applyAlignment="1" applyProtection="1">
      <alignment horizontal="left" vertical="center"/>
      <protection hidden="1"/>
    </xf>
    <xf numFmtId="0" fontId="39" fillId="43" borderId="0" xfId="0" applyFont="1" applyFill="1" applyAlignment="1" applyProtection="1">
      <alignment horizontal="centerContinuous" vertical="center" wrapText="1"/>
      <protection hidden="1"/>
    </xf>
    <xf numFmtId="0" fontId="39" fillId="43" borderId="0" xfId="0" applyFont="1" applyFill="1" applyAlignment="1" applyProtection="1">
      <alignment vertical="center"/>
      <protection hidden="1"/>
    </xf>
    <xf numFmtId="3" fontId="39" fillId="43" borderId="0" xfId="0" applyNumberFormat="1" applyFont="1" applyFill="1" applyAlignment="1" applyProtection="1">
      <alignment horizontal="center" vertical="center"/>
      <protection hidden="1"/>
    </xf>
    <xf numFmtId="165" fontId="49" fillId="43" borderId="0" xfId="33" applyFont="1" applyFill="1" applyBorder="1" applyAlignment="1" applyProtection="1">
      <alignment horizontal="center" vertical="center"/>
      <protection hidden="1"/>
    </xf>
    <xf numFmtId="168" fontId="39" fillId="43" borderId="0" xfId="42" applyNumberFormat="1" applyFont="1" applyFill="1" applyBorder="1" applyAlignment="1" applyProtection="1">
      <alignment horizontal="center" vertical="center"/>
      <protection hidden="1"/>
    </xf>
    <xf numFmtId="4" fontId="39"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39" fillId="43" borderId="0" xfId="33" applyNumberFormat="1" applyFont="1" applyFill="1" applyBorder="1" applyAlignment="1" applyProtection="1">
      <alignment horizontal="center" vertical="center"/>
      <protection hidden="1"/>
    </xf>
    <xf numFmtId="2" fontId="39" fillId="43" borderId="0" xfId="42"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39" fillId="43" borderId="0" xfId="0" applyFont="1" applyFill="1" applyAlignment="1" applyProtection="1">
      <alignment horizontal="center" vertical="center"/>
      <protection hidden="1"/>
    </xf>
    <xf numFmtId="10" fontId="39" fillId="43" borderId="0" xfId="0" applyNumberFormat="1" applyFont="1" applyFill="1" applyAlignment="1" applyProtection="1">
      <alignment horizontal="center" vertical="center"/>
      <protection hidden="1"/>
    </xf>
    <xf numFmtId="0" fontId="44" fillId="43" borderId="0" xfId="0" applyFont="1" applyFill="1" applyAlignment="1" applyProtection="1">
      <alignment horizontal="center" vertical="center" wrapText="1"/>
      <protection hidden="1"/>
    </xf>
    <xf numFmtId="3" fontId="44" fillId="43" borderId="0" xfId="0" applyNumberFormat="1" applyFont="1" applyFill="1" applyAlignment="1" applyProtection="1">
      <alignment horizontal="center" vertical="center"/>
      <protection hidden="1"/>
    </xf>
    <xf numFmtId="9" fontId="44"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39"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39"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9" fillId="38" borderId="0" xfId="0" applyFont="1" applyFill="1" applyAlignment="1" applyProtection="1">
      <alignment horizontal="center" vertical="center" wrapText="1"/>
      <protection hidden="1"/>
    </xf>
    <xf numFmtId="0" fontId="39" fillId="43" borderId="0" xfId="0" applyFont="1" applyFill="1" applyAlignment="1" applyProtection="1">
      <alignment horizontal="center" vertical="center" wrapText="1"/>
      <protection hidden="1"/>
    </xf>
    <xf numFmtId="0" fontId="39" fillId="43" borderId="16" xfId="0" applyFont="1" applyFill="1" applyBorder="1" applyAlignment="1" applyProtection="1">
      <alignment horizontal="center" vertical="center"/>
      <protection hidden="1"/>
    </xf>
    <xf numFmtId="168" fontId="4" fillId="34" borderId="15" xfId="42" applyNumberFormat="1" applyFont="1" applyFill="1" applyBorder="1" applyAlignment="1" applyProtection="1">
      <alignment horizontal="left" vertical="center"/>
      <protection hidden="1"/>
    </xf>
    <xf numFmtId="168" fontId="4" fillId="34" borderId="16" xfId="42" applyNumberFormat="1" applyFont="1" applyFill="1" applyBorder="1" applyAlignment="1" applyProtection="1">
      <alignment horizontal="left" vertical="center"/>
      <protection hidden="1"/>
    </xf>
    <xf numFmtId="168" fontId="4" fillId="36" borderId="15" xfId="42" applyNumberFormat="1" applyFont="1" applyFill="1" applyBorder="1" applyAlignment="1" applyProtection="1">
      <alignment horizontal="left" vertical="center" wrapText="1"/>
      <protection hidden="1"/>
    </xf>
    <xf numFmtId="168"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0" xfId="0" applyFont="1" applyFill="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52" fillId="38" borderId="30" xfId="0" applyFont="1" applyFill="1" applyBorder="1" applyAlignment="1" applyProtection="1">
      <alignment horizontal="center" vertical="center" wrapText="1"/>
      <protection hidden="1"/>
    </xf>
    <xf numFmtId="0" fontId="52" fillId="38" borderId="31" xfId="0" applyFont="1" applyFill="1" applyBorder="1" applyAlignment="1" applyProtection="1">
      <alignment horizontal="center" vertical="center" wrapText="1"/>
      <protection hidden="1"/>
    </xf>
    <xf numFmtId="0" fontId="39" fillId="43" borderId="18" xfId="0" applyFont="1" applyFill="1" applyBorder="1" applyAlignment="1" applyProtection="1">
      <alignment horizontal="center" vertical="center" wrapText="1"/>
      <protection hidden="1"/>
    </xf>
    <xf numFmtId="0" fontId="39" fillId="35" borderId="22"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39"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9" fillId="43" borderId="0" xfId="0" applyFont="1" applyFill="1" applyAlignment="1" applyProtection="1">
      <alignment horizontal="center" vertical="center"/>
      <protection hidden="1"/>
    </xf>
    <xf numFmtId="0" fontId="3" fillId="44" borderId="0" xfId="0" applyFont="1" applyFill="1" applyAlignment="1" applyProtection="1">
      <alignment horizontal="center" vertical="center"/>
      <protection hidden="1"/>
    </xf>
    <xf numFmtId="165" fontId="53" fillId="38" borderId="0" xfId="33" applyFont="1" applyFill="1" applyAlignment="1" applyProtection="1">
      <alignment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00000000-0005-0000-0000-000021000000}"/>
    <cellStyle name="Moneda" xfId="35" builtinId="4"/>
    <cellStyle name="Moneda 2" xfId="36" xr:uid="{00000000-0005-0000-0000-000023000000}"/>
    <cellStyle name="Neutral" xfId="37" builtinId="28" customBuiltin="1"/>
    <cellStyle name="Normal" xfId="0" builtinId="0"/>
    <cellStyle name="Normal 2" xfId="38" xr:uid="{00000000-0005-0000-0000-000026000000}"/>
    <cellStyle name="Normal 2 2" xfId="39" xr:uid="{00000000-0005-0000-0000-000027000000}"/>
    <cellStyle name="Normal 3" xfId="40" xr:uid="{00000000-0005-0000-0000-000028000000}"/>
    <cellStyle name="Notas" xfId="41" builtinId="10" customBuiltin="1"/>
    <cellStyle name="Porcentaje" xfId="42" builtinId="5"/>
    <cellStyle name="Porcentaje 2" xfId="43" xr:uid="{00000000-0005-0000-0000-00002B000000}"/>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19979576.100000001</c:v>
                </c:pt>
                <c:pt idx="1">
                  <c:v>17777434.100000001</c:v>
                </c:pt>
                <c:pt idx="2">
                  <c:v>30621993.899999999</c:v>
                </c:pt>
                <c:pt idx="3">
                  <c:v>20130204.399999999</c:v>
                </c:pt>
                <c:pt idx="4">
                  <c:v>33744474.700000003</c:v>
                </c:pt>
                <c:pt idx="6">
                  <c:v>22337127.399999999</c:v>
                </c:pt>
                <c:pt idx="7">
                  <c:v>33485807.699999999</c:v>
                </c:pt>
                <c:pt idx="8">
                  <c:v>27953497.5</c:v>
                </c:pt>
                <c:pt idx="9">
                  <c:v>22416401.600000001</c:v>
                </c:pt>
                <c:pt idx="10">
                  <c:v>27735275.300000001</c:v>
                </c:pt>
                <c:pt idx="12">
                  <c:v>12051017.199999999</c:v>
                </c:pt>
                <c:pt idx="14">
                  <c:v>32961733.199999999</c:v>
                </c:pt>
                <c:pt idx="16">
                  <c:v>25894881.800000001</c:v>
                </c:pt>
              </c:numCache>
            </c:numRef>
          </c:val>
          <c:extLst>
            <c:ext xmlns:c16="http://schemas.microsoft.com/office/drawing/2014/chart" uri="{C3380CC4-5D6E-409C-BE32-E72D297353CC}">
              <c16:uniqueId val="{00000000-E459-4AE6-88EB-A7CFEA0386EF}"/>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E459-4AE6-88EB-A7CFEA0386EF}"/>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18996148.672957301</c:v>
                </c:pt>
                <c:pt idx="3">
                  <c:v>23797443.061186597</c:v>
                </c:pt>
                <c:pt idx="5">
                  <c:v>18562807.133250903</c:v>
                </c:pt>
                <c:pt idx="9">
                  <c:v>15806429.410298802</c:v>
                </c:pt>
                <c:pt idx="11">
                  <c:v>34178173.561126404</c:v>
                </c:pt>
                <c:pt idx="13">
                  <c:v>34667819.189487904</c:v>
                </c:pt>
                <c:pt idx="15">
                  <c:v>24493222.6704165</c:v>
                </c:pt>
              </c:numCache>
            </c:numRef>
          </c:val>
          <c:extLst>
            <c:ext xmlns:c16="http://schemas.microsoft.com/office/drawing/2014/chart" uri="{C3380CC4-5D6E-409C-BE32-E72D297353CC}">
              <c16:uniqueId val="{00000002-E459-4AE6-88EB-A7CFEA0386EF}"/>
            </c:ext>
          </c:extLst>
        </c:ser>
        <c:dLbls>
          <c:showLegendKey val="0"/>
          <c:showVal val="0"/>
          <c:showCatName val="0"/>
          <c:showSerName val="0"/>
          <c:showPercent val="0"/>
          <c:showBubbleSize val="0"/>
        </c:dLbls>
        <c:gapWidth val="150"/>
        <c:overlap val="100"/>
        <c:axId val="1854813103"/>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59-4AE6-88EB-A7CFEA0386EF}"/>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459-4AE6-88EB-A7CFEA0386EF}"/>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459-4AE6-88EB-A7CFEA0386EF}"/>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459-4AE6-88EB-A7CFEA0386EF}"/>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459-4AE6-88EB-A7CFEA0386EF}"/>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459-4AE6-88EB-A7CFEA0386EF}"/>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459-4AE6-88EB-A7CFEA0386EF}"/>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459-4AE6-88EB-A7CFEA0386EF}"/>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459-4AE6-88EB-A7CFEA0386EF}"/>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459-4AE6-88EB-A7CFEA0386EF}"/>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459-4AE6-88EB-A7CFEA0386EF}"/>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459-4AE6-88EB-A7CFEA0386EF}"/>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459-4AE6-88EB-A7CFEA0386EF}"/>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459-4AE6-88EB-A7CFEA0386EF}"/>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459-4AE6-88EB-A7CFEA0386EF}"/>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459-4AE6-88EB-A7CFEA0386EF}"/>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459-4AE6-88EB-A7CFEA0386EF}"/>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459-4AE6-88EB-A7CFEA0386EF}"/>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4.0152569649686359E-2</c:v>
                </c:pt>
                <c:pt idx="1">
                  <c:v>7.390316171721352E-2</c:v>
                </c:pt>
                <c:pt idx="2">
                  <c:v>6.154043192548117E-2</c:v>
                </c:pt>
                <c:pt idx="3">
                  <c:v>8.8280547865685829E-2</c:v>
                </c:pt>
                <c:pt idx="4">
                  <c:v>6.7815621507797116E-2</c:v>
                </c:pt>
                <c:pt idx="5">
                  <c:v>3.7305316318075016E-2</c:v>
                </c:pt>
                <c:pt idx="6">
                  <c:v>4.4890495134299539E-2</c:v>
                </c:pt>
                <c:pt idx="7">
                  <c:v>6.7295783415057223E-2</c:v>
                </c:pt>
                <c:pt idx="8">
                  <c:v>5.6177606056471006E-2</c:v>
                </c:pt>
                <c:pt idx="9">
                  <c:v>7.6815688013982142E-2</c:v>
                </c:pt>
                <c:pt idx="10">
                  <c:v>5.5739049100069528E-2</c:v>
                </c:pt>
                <c:pt idx="11">
                  <c:v>6.8687217763954284E-2</c:v>
                </c:pt>
                <c:pt idx="12">
                  <c:v>2.4218697386305818E-2</c:v>
                </c:pt>
                <c:pt idx="13">
                  <c:v>6.9671249161720017E-2</c:v>
                </c:pt>
                <c:pt idx="14">
                  <c:v>6.6242560976425266E-2</c:v>
                </c:pt>
                <c:pt idx="15">
                  <c:v>4.9223558312589788E-2</c:v>
                </c:pt>
                <c:pt idx="16">
                  <c:v>5.2040445695186476E-2</c:v>
                </c:pt>
              </c:numCache>
            </c:numRef>
          </c:val>
          <c:smooth val="0"/>
          <c:extLst>
            <c:ext xmlns:c16="http://schemas.microsoft.com/office/drawing/2014/chart" uri="{C3380CC4-5D6E-409C-BE32-E72D297353CC}">
              <c16:uniqueId val="{00000015-E459-4AE6-88EB-A7CFEA0386EF}"/>
            </c:ext>
          </c:extLst>
        </c:ser>
        <c:dLbls>
          <c:showLegendKey val="0"/>
          <c:showVal val="0"/>
          <c:showCatName val="0"/>
          <c:showSerName val="0"/>
          <c:showPercent val="0"/>
          <c:showBubbleSize val="0"/>
        </c:dLbls>
        <c:marker val="1"/>
        <c:smooth val="0"/>
        <c:axId val="3"/>
        <c:axId val="4"/>
      </c:lineChart>
      <c:catAx>
        <c:axId val="185481310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ES"/>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ES"/>
          </a:p>
        </c:txPr>
        <c:crossAx val="185481310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ES"/>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ES"/>
          </a:p>
        </c:txPr>
      </c:legendEntry>
      <c:legendEntry>
        <c:idx val="1"/>
        <c:txPr>
          <a:bodyPr/>
          <a:lstStyle/>
          <a:p>
            <a:pPr>
              <a:defRPr sz="1800" b="0" i="0" u="none" strike="noStrike" baseline="0">
                <a:solidFill>
                  <a:srgbClr val="000000"/>
                </a:solidFill>
                <a:latin typeface="Arial"/>
                <a:ea typeface="Arial"/>
                <a:cs typeface="Arial"/>
              </a:defRPr>
            </a:pPr>
            <a:endParaRPr lang="es-ES"/>
          </a:p>
        </c:txPr>
      </c:legendEntry>
      <c:legendEntry>
        <c:idx val="2"/>
        <c:txPr>
          <a:bodyPr/>
          <a:lstStyle/>
          <a:p>
            <a:pPr>
              <a:defRPr sz="1800" b="0" i="0" u="none" strike="noStrike" baseline="0">
                <a:solidFill>
                  <a:srgbClr val="000000"/>
                </a:solidFill>
                <a:latin typeface="Arial"/>
                <a:ea typeface="Arial"/>
                <a:cs typeface="Arial"/>
              </a:defRPr>
            </a:pPr>
            <a:endParaRPr lang="es-ES"/>
          </a:p>
        </c:txPr>
      </c:legendEntry>
      <c:layout>
        <c:manualLayout>
          <c:xMode val="edge"/>
          <c:yMode val="edge"/>
          <c:x val="0.75191829449575953"/>
          <c:y val="0.42949486812869619"/>
          <c:w val="0.23416428482983254"/>
          <c:h val="8.3119533331990847E-2"/>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ES"/>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E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9EC-444B-B6D5-449AEF6963D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9EC-444B-B6D5-449AEF6963D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9EC-444B-B6D5-449AEF6963DE}"/>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ES"/>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EC-444B-B6D5-449AEF6963DE}"/>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ES"/>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EC-444B-B6D5-449AEF6963D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ES"/>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1.7633942609004159E-2</c:v>
                </c:pt>
                <c:pt idx="1">
                  <c:v>0.63971138089728907</c:v>
                </c:pt>
                <c:pt idx="2">
                  <c:v>0.3426546764937069</c:v>
                </c:pt>
              </c:numCache>
            </c:numRef>
          </c:val>
          <c:extLst>
            <c:ext xmlns:c16="http://schemas.microsoft.com/office/drawing/2014/chart" uri="{C3380CC4-5D6E-409C-BE32-E72D297353CC}">
              <c16:uniqueId val="{00000003-D9EC-444B-B6D5-449AEF6963D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5369583519041252"/>
          <c:y val="4.6774108692983533E-2"/>
          <c:w val="0.34001064725399899"/>
          <c:h val="0.37637982334613518"/>
        </c:manualLayout>
      </c:layout>
      <c:overlay val="0"/>
      <c:txPr>
        <a:bodyPr/>
        <a:lstStyle/>
        <a:p>
          <a:pPr>
            <a:defRPr sz="805" b="0" i="0" u="none" strike="noStrike" baseline="0">
              <a:solidFill>
                <a:srgbClr val="000000"/>
              </a:solidFill>
              <a:latin typeface="Calibri"/>
              <a:ea typeface="Calibri"/>
              <a:cs typeface="Calibri"/>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CEFD-41F2-A0BB-CAF87E9C9BD3}"/>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EFD-41F2-A0BB-CAF87E9C9BD3}"/>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FD-41F2-A0BB-CAF87E9C9BD3}"/>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CEFD-41F2-A0BB-CAF87E9C9BD3}"/>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EFD-41F2-A0BB-CAF87E9C9BD3}"/>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ES"/>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EFD-41F2-A0BB-CAF87E9C9BD3}"/>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ES"/>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FD-41F2-A0BB-CAF87E9C9BD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ES"/>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CEFD-41F2-A0BB-CAF87E9C9BD3}"/>
            </c:ext>
          </c:extLst>
        </c:ser>
        <c:ser>
          <c:idx val="1"/>
          <c:order val="1"/>
          <c:dPt>
            <c:idx val="0"/>
            <c:bubble3D val="0"/>
            <c:extLst>
              <c:ext xmlns:c16="http://schemas.microsoft.com/office/drawing/2014/chart" uri="{C3380CC4-5D6E-409C-BE32-E72D297353CC}">
                <c16:uniqueId val="{00000007-CEFD-41F2-A0BB-CAF87E9C9BD3}"/>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ES"/>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CEFD-41F2-A0BB-CAF87E9C9BD3}"/>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5160.7475493678085</c:v>
                </c:pt>
                <c:pt idx="1">
                  <c:v>4591.9317310051792</c:v>
                </c:pt>
                <c:pt idx="2">
                  <c:v>7909.6963411641636</c:v>
                </c:pt>
                <c:pt idx="3">
                  <c:v>5199.6550129796324</c:v>
                </c:pt>
                <c:pt idx="4">
                  <c:v>8716.2367330070138</c:v>
                </c:pt>
                <c:pt idx="6">
                  <c:v>5769.7057691562595</c:v>
                </c:pt>
                <c:pt idx="7">
                  <c:v>8649.4227485825722</c:v>
                </c:pt>
                <c:pt idx="8">
                  <c:v>7220.4206434281732</c:v>
                </c:pt>
                <c:pt idx="9">
                  <c:v>5790.1823864443559</c:v>
                </c:pt>
                <c:pt idx="10">
                  <c:v>7164.0535974893137</c:v>
                </c:pt>
                <c:pt idx="12">
                  <c:v>3112.7916413746789</c:v>
                </c:pt>
                <c:pt idx="14">
                  <c:v>8514.0537008097745</c:v>
                </c:pt>
                <c:pt idx="16">
                  <c:v>6688.6778338865288</c:v>
                </c:pt>
              </c:numCache>
            </c:numRef>
          </c:val>
          <c:extLst>
            <c:ext xmlns:c16="http://schemas.microsoft.com/office/drawing/2014/chart" uri="{C3380CC4-5D6E-409C-BE32-E72D297353CC}">
              <c16:uniqueId val="{00000000-432A-4CE3-9AB0-D5ADBA11494C}"/>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4906.7271107614206</c:v>
                </c:pt>
                <c:pt idx="3">
                  <c:v>6146.9069886442021</c:v>
                </c:pt>
                <c:pt idx="5">
                  <c:v>4794.7944912761122</c:v>
                </c:pt>
                <c:pt idx="9">
                  <c:v>4082.8189464667767</c:v>
                </c:pt>
                <c:pt idx="11">
                  <c:v>8828.2616490272139</c:v>
                </c:pt>
                <c:pt idx="13">
                  <c:v>8954.7376795484652</c:v>
                </c:pt>
                <c:pt idx="15">
                  <c:v>6326.627664161103</c:v>
                </c:pt>
              </c:numCache>
            </c:numRef>
          </c:val>
          <c:extLst>
            <c:ext xmlns:c16="http://schemas.microsoft.com/office/drawing/2014/chart" uri="{C3380CC4-5D6E-409C-BE32-E72D297353CC}">
              <c16:uniqueId val="{00000001-432A-4CE3-9AB0-D5ADBA11494C}"/>
            </c:ext>
          </c:extLst>
        </c:ser>
        <c:dLbls>
          <c:showLegendKey val="0"/>
          <c:showVal val="0"/>
          <c:showCatName val="0"/>
          <c:showSerName val="0"/>
          <c:showPercent val="0"/>
          <c:showBubbleSize val="0"/>
        </c:dLbls>
        <c:gapWidth val="150"/>
        <c:overlap val="100"/>
        <c:axId val="1866050495"/>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32A-4CE3-9AB0-D5ADBA11494C}"/>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32A-4CE3-9AB0-D5ADBA11494C}"/>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32A-4CE3-9AB0-D5ADBA11494C}"/>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32A-4CE3-9AB0-D5ADBA11494C}"/>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32A-4CE3-9AB0-D5ADBA11494C}"/>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32A-4CE3-9AB0-D5ADBA11494C}"/>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32A-4CE3-9AB0-D5ADBA11494C}"/>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32A-4CE3-9AB0-D5ADBA11494C}"/>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32A-4CE3-9AB0-D5ADBA11494C}"/>
                </c:ext>
              </c:extLst>
            </c:dLbl>
            <c:dLbl>
              <c:idx val="9"/>
              <c:layout>
                <c:manualLayout>
                  <c:x val="-1.2073544269288181E-2"/>
                  <c:y val="-0.159300962249627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32A-4CE3-9AB0-D5ADBA11494C}"/>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32A-4CE3-9AB0-D5ADBA11494C}"/>
                </c:ext>
              </c:extLst>
            </c:dLbl>
            <c:dLbl>
              <c:idx val="11"/>
              <c:layout>
                <c:manualLayout>
                  <c:x val="-1.24108404992254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32A-4CE3-9AB0-D5ADBA11494C}"/>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32A-4CE3-9AB0-D5ADBA11494C}"/>
                </c:ext>
              </c:extLst>
            </c:dLbl>
            <c:dLbl>
              <c:idx val="13"/>
              <c:layout>
                <c:manualLayout>
                  <c:x val="-1.3085433635240321E-2"/>
                  <c:y val="-0.1385720136693161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32A-4CE3-9AB0-D5ADBA11494C}"/>
                </c:ext>
              </c:extLst>
            </c:dLbl>
            <c:dLbl>
              <c:idx val="14"/>
              <c:layout>
                <c:manualLayout>
                  <c:x val="-1.2073544269288132E-2"/>
                  <c:y val="-0.1659913542444938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32A-4CE3-9AB0-D5ADBA11494C}"/>
                </c:ext>
              </c:extLst>
            </c:dLbl>
            <c:dLbl>
              <c:idx val="15"/>
              <c:layout>
                <c:manualLayout>
                  <c:x val="-1.2073543931218157E-2"/>
                  <c:y val="-0.1318124032464226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32A-4CE3-9AB0-D5ADBA11494C}"/>
                </c:ext>
              </c:extLst>
            </c:dLbl>
            <c:dLbl>
              <c:idx val="16"/>
              <c:layout>
                <c:manualLayout>
                  <c:x val="-1.2073543931218157E-2"/>
                  <c:y val="-0.1318124032464227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32A-4CE3-9AB0-D5ADBA11494C}"/>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32A-4CE3-9AB0-D5ADBA11494C}"/>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4.0152569649686352E-2</c:v>
                </c:pt>
                <c:pt idx="1">
                  <c:v>7.3903161717213506E-2</c:v>
                </c:pt>
                <c:pt idx="2">
                  <c:v>6.1540431925481164E-2</c:v>
                </c:pt>
                <c:pt idx="3">
                  <c:v>8.8280547865685829E-2</c:v>
                </c:pt>
                <c:pt idx="4">
                  <c:v>6.7815621507797103E-2</c:v>
                </c:pt>
                <c:pt idx="5">
                  <c:v>3.7305316318075009E-2</c:v>
                </c:pt>
                <c:pt idx="6">
                  <c:v>4.4890495134299539E-2</c:v>
                </c:pt>
                <c:pt idx="7">
                  <c:v>6.7295783415057209E-2</c:v>
                </c:pt>
                <c:pt idx="8">
                  <c:v>5.6177606056470999E-2</c:v>
                </c:pt>
                <c:pt idx="9">
                  <c:v>7.6815688013982128E-2</c:v>
                </c:pt>
                <c:pt idx="10">
                  <c:v>5.5739049100069521E-2</c:v>
                </c:pt>
                <c:pt idx="11">
                  <c:v>6.8687217763954284E-2</c:v>
                </c:pt>
                <c:pt idx="12">
                  <c:v>2.4218697386305818E-2</c:v>
                </c:pt>
                <c:pt idx="13">
                  <c:v>6.9671249161720003E-2</c:v>
                </c:pt>
                <c:pt idx="14">
                  <c:v>6.6242560976425266E-2</c:v>
                </c:pt>
                <c:pt idx="15">
                  <c:v>4.9223558312589788E-2</c:v>
                </c:pt>
                <c:pt idx="16">
                  <c:v>5.2040445695186469E-2</c:v>
                </c:pt>
              </c:numCache>
            </c:numRef>
          </c:val>
          <c:smooth val="0"/>
          <c:extLst>
            <c:ext xmlns:c16="http://schemas.microsoft.com/office/drawing/2014/chart" uri="{C3380CC4-5D6E-409C-BE32-E72D297353CC}">
              <c16:uniqueId val="{00000014-432A-4CE3-9AB0-D5ADBA11494C}"/>
            </c:ext>
          </c:extLst>
        </c:ser>
        <c:dLbls>
          <c:showLegendKey val="0"/>
          <c:showVal val="0"/>
          <c:showCatName val="0"/>
          <c:showSerName val="0"/>
          <c:showPercent val="0"/>
          <c:showBubbleSize val="0"/>
        </c:dLbls>
        <c:marker val="1"/>
        <c:smooth val="0"/>
        <c:axId val="3"/>
        <c:axId val="4"/>
      </c:lineChart>
      <c:catAx>
        <c:axId val="186605049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ES"/>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ES"/>
          </a:p>
        </c:txPr>
        <c:crossAx val="186605049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ES"/>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ES"/>
          </a:p>
        </c:txPr>
      </c:legendEntry>
      <c:legendEntry>
        <c:idx val="1"/>
        <c:txPr>
          <a:bodyPr/>
          <a:lstStyle/>
          <a:p>
            <a:pPr>
              <a:defRPr sz="1800" b="0" i="0" u="none" strike="noStrike" baseline="0">
                <a:solidFill>
                  <a:srgbClr val="000000"/>
                </a:solidFill>
                <a:latin typeface="Arial"/>
                <a:ea typeface="Arial"/>
                <a:cs typeface="Arial"/>
              </a:defRPr>
            </a:pPr>
            <a:endParaRPr lang="es-ES"/>
          </a:p>
        </c:txPr>
      </c:legendEntry>
      <c:legendEntry>
        <c:idx val="2"/>
        <c:txPr>
          <a:bodyPr/>
          <a:lstStyle/>
          <a:p>
            <a:pPr>
              <a:defRPr sz="1800" b="0" i="0" u="none" strike="noStrike" baseline="0">
                <a:solidFill>
                  <a:srgbClr val="000000"/>
                </a:solidFill>
                <a:latin typeface="Arial"/>
                <a:ea typeface="Arial"/>
                <a:cs typeface="Arial"/>
              </a:defRPr>
            </a:pPr>
            <a:endParaRPr lang="es-ES"/>
          </a:p>
        </c:txPr>
      </c:legendEntry>
      <c:layout>
        <c:manualLayout>
          <c:xMode val="edge"/>
          <c:yMode val="edge"/>
          <c:x val="0.73903189163472682"/>
          <c:y val="0.43358422504879196"/>
          <c:w val="0.25618933453073967"/>
          <c:h val="8.3336159903089013E-2"/>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ES"/>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E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67E-40A9-AA1D-87F923A439A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67E-40A9-AA1D-87F923A439A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67E-40A9-AA1D-87F923A439AE}"/>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ES"/>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7E-40A9-AA1D-87F923A439AE}"/>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ES"/>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7E-40A9-AA1D-87F923A439A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ES"/>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1.7633942609004152E-2</c:v>
                </c:pt>
                <c:pt idx="1">
                  <c:v>0.63971138089728896</c:v>
                </c:pt>
                <c:pt idx="2">
                  <c:v>0.3426546764937069</c:v>
                </c:pt>
              </c:numCache>
            </c:numRef>
          </c:val>
          <c:extLst>
            <c:ext xmlns:c16="http://schemas.microsoft.com/office/drawing/2014/chart" uri="{C3380CC4-5D6E-409C-BE32-E72D297353CC}">
              <c16:uniqueId val="{00000003-467E-40A9-AA1D-87F923A439A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4941175741462065"/>
          <c:y val="6.0758984074359125E-2"/>
          <c:w val="0.34041133288091052"/>
          <c:h val="0.37685894526342101"/>
        </c:manualLayout>
      </c:layout>
      <c:overlay val="0"/>
      <c:txPr>
        <a:bodyPr/>
        <a:lstStyle/>
        <a:p>
          <a:pPr>
            <a:defRPr sz="805" b="0" i="0" u="none" strike="noStrike" baseline="0">
              <a:solidFill>
                <a:srgbClr val="000000"/>
              </a:solidFill>
              <a:latin typeface="Calibri"/>
              <a:ea typeface="Calibri"/>
              <a:cs typeface="Calibri"/>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171450</xdr:colOff>
      <xdr:row>3</xdr:row>
      <xdr:rowOff>47625</xdr:rowOff>
    </xdr:from>
    <xdr:to>
      <xdr:col>12</xdr:col>
      <xdr:colOff>200025</xdr:colOff>
      <xdr:row>7</xdr:row>
      <xdr:rowOff>76200</xdr:rowOff>
    </xdr:to>
    <xdr:pic>
      <xdr:nvPicPr>
        <xdr:cNvPr id="5702657" name="Imagen 2">
          <a:extLst>
            <a:ext uri="{FF2B5EF4-FFF2-40B4-BE49-F238E27FC236}">
              <a16:creationId xmlns:a16="http://schemas.microsoft.com/office/drawing/2014/main" id="{00000000-0008-0000-0000-000001045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638175"/>
          <a:ext cx="46005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703683" name="5 Gráfico">
          <a:extLst>
            <a:ext uri="{FF2B5EF4-FFF2-40B4-BE49-F238E27FC236}">
              <a16:creationId xmlns:a16="http://schemas.microsoft.com/office/drawing/2014/main" id="{00000000-0008-0000-0100-000003085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703684" name="Imagen 5" descr="http://www.minhacienda.gov.co/imagesnew/LogoMinhacienda1.jpg">
          <a:extLst>
            <a:ext uri="{FF2B5EF4-FFF2-40B4-BE49-F238E27FC236}">
              <a16:creationId xmlns:a16="http://schemas.microsoft.com/office/drawing/2014/main" id="{00000000-0008-0000-0100-00000408570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669250"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9525</xdr:rowOff>
    </xdr:from>
    <xdr:to>
      <xdr:col>20</xdr:col>
      <xdr:colOff>1466850</xdr:colOff>
      <xdr:row>15</xdr:row>
      <xdr:rowOff>95250</xdr:rowOff>
    </xdr:to>
    <xdr:graphicFrame macro="">
      <xdr:nvGraphicFramePr>
        <xdr:cNvPr id="5703685" name="Gráfico 4">
          <a:extLst>
            <a:ext uri="{FF2B5EF4-FFF2-40B4-BE49-F238E27FC236}">
              <a16:creationId xmlns:a16="http://schemas.microsoft.com/office/drawing/2014/main" id="{00000000-0008-0000-0100-000005085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706756" name="Chart 7">
          <a:extLst>
            <a:ext uri="{FF2B5EF4-FFF2-40B4-BE49-F238E27FC236}">
              <a16:creationId xmlns:a16="http://schemas.microsoft.com/office/drawing/2014/main" id="{00000000-0008-0000-0200-000004145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706757" name="Imagen 5" descr="http://www.minhacienda.gov.co/imagesnew/LogoMinhacienda1.jpg">
          <a:extLst>
            <a:ext uri="{FF2B5EF4-FFF2-40B4-BE49-F238E27FC236}">
              <a16:creationId xmlns:a16="http://schemas.microsoft.com/office/drawing/2014/main" id="{00000000-0008-0000-0200-00000514570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43</xdr:row>
      <xdr:rowOff>104775</xdr:rowOff>
    </xdr:from>
    <xdr:to>
      <xdr:col>20</xdr:col>
      <xdr:colOff>695325</xdr:colOff>
      <xdr:row>58</xdr:row>
      <xdr:rowOff>180975</xdr:rowOff>
    </xdr:to>
    <xdr:graphicFrame macro="">
      <xdr:nvGraphicFramePr>
        <xdr:cNvPr id="5706758" name="5 Gráfico">
          <a:extLst>
            <a:ext uri="{FF2B5EF4-FFF2-40B4-BE49-F238E27FC236}">
              <a16:creationId xmlns:a16="http://schemas.microsoft.com/office/drawing/2014/main" id="{00000000-0008-0000-0200-000006145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428625</xdr:colOff>
      <xdr:row>7</xdr:row>
      <xdr:rowOff>171450</xdr:rowOff>
    </xdr:from>
    <xdr:to>
      <xdr:col>20</xdr:col>
      <xdr:colOff>1543050</xdr:colOff>
      <xdr:row>14</xdr:row>
      <xdr:rowOff>304800</xdr:rowOff>
    </xdr:to>
    <xdr:graphicFrame macro="">
      <xdr:nvGraphicFramePr>
        <xdr:cNvPr id="5706759" name="Gráfico 4">
          <a:extLst>
            <a:ext uri="{FF2B5EF4-FFF2-40B4-BE49-F238E27FC236}">
              <a16:creationId xmlns:a16="http://schemas.microsoft.com/office/drawing/2014/main" id="{00000000-0008-0000-0200-000007145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dimension ref="A1:V277"/>
  <sheetViews>
    <sheetView tabSelected="1" view="pageBreakPreview" zoomScale="85" zoomScaleNormal="85" zoomScaleSheetLayoutView="85" workbookViewId="0"/>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5"/>
      <c r="F10" s="175"/>
      <c r="G10" s="175"/>
      <c r="H10" s="56"/>
      <c r="I10" s="56"/>
      <c r="J10" s="56"/>
      <c r="K10" s="56"/>
      <c r="L10" s="56"/>
      <c r="M10" s="56"/>
      <c r="O10" s="55" t="e">
        <f>INDEX([1]indice!#REF!,1,[1]indice!$L$8)</f>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6" t="s">
        <v>92</v>
      </c>
      <c r="D13" s="176"/>
      <c r="E13" s="176"/>
      <c r="F13" s="56"/>
      <c r="G13" s="56"/>
      <c r="H13" s="177" t="s">
        <v>81</v>
      </c>
      <c r="I13" s="177"/>
      <c r="J13" s="177"/>
      <c r="K13" s="177"/>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8"/>
      <c r="D20" s="178"/>
      <c r="E20" s="178"/>
      <c r="F20" s="178"/>
      <c r="G20" s="56"/>
      <c r="H20" s="60"/>
      <c r="I20" s="59"/>
      <c r="J20" s="59"/>
      <c r="K20" s="59"/>
      <c r="L20" s="59"/>
      <c r="M20" s="59"/>
    </row>
    <row r="21" spans="1:21" ht="15.75" x14ac:dyDescent="0.25">
      <c r="A21" s="56"/>
      <c r="B21" s="56"/>
      <c r="C21" s="178"/>
      <c r="D21" s="178"/>
      <c r="E21" s="178"/>
      <c r="F21" s="178"/>
      <c r="G21" s="56"/>
      <c r="H21" s="59"/>
      <c r="I21" s="59"/>
      <c r="J21" s="59"/>
      <c r="K21" s="59"/>
      <c r="L21" s="59"/>
      <c r="M21" s="59"/>
    </row>
    <row r="22" spans="1:21" ht="15.75" x14ac:dyDescent="0.25">
      <c r="A22" s="56"/>
      <c r="B22" s="61"/>
      <c r="C22" s="178"/>
      <c r="D22" s="178"/>
      <c r="E22" s="178"/>
      <c r="F22" s="178"/>
      <c r="G22" s="61"/>
      <c r="H22" s="62"/>
      <c r="I22" s="59"/>
      <c r="J22" s="59"/>
      <c r="K22" s="59"/>
      <c r="L22" s="59"/>
      <c r="M22" s="59"/>
    </row>
    <row r="23" spans="1:21" ht="15.75" x14ac:dyDescent="0.25">
      <c r="A23" s="56"/>
      <c r="B23" s="61"/>
      <c r="C23" s="178"/>
      <c r="D23" s="178"/>
      <c r="E23" s="178"/>
      <c r="F23" s="178"/>
      <c r="G23" s="61"/>
      <c r="H23" s="61"/>
      <c r="I23" s="56"/>
      <c r="J23" s="56"/>
      <c r="K23" s="56"/>
      <c r="L23" s="56"/>
      <c r="M23" s="56"/>
    </row>
    <row r="24" spans="1:21" ht="15.75" x14ac:dyDescent="0.25">
      <c r="A24" s="56"/>
      <c r="B24" s="56"/>
      <c r="C24" s="178"/>
      <c r="D24" s="178"/>
      <c r="E24" s="178"/>
      <c r="F24" s="178"/>
      <c r="G24" s="56"/>
      <c r="H24" s="56"/>
      <c r="I24" s="56"/>
      <c r="J24" s="56"/>
      <c r="K24" s="56"/>
      <c r="L24" s="56"/>
      <c r="M24" s="56"/>
    </row>
    <row r="25" spans="1:21" ht="25.5" x14ac:dyDescent="0.35">
      <c r="A25" s="56"/>
      <c r="B25" s="56"/>
      <c r="C25" s="178"/>
      <c r="D25" s="179"/>
      <c r="E25" s="179"/>
      <c r="F25" s="179"/>
      <c r="G25" s="63"/>
      <c r="H25" s="63"/>
      <c r="I25" s="63"/>
      <c r="J25" s="63"/>
      <c r="K25" s="63"/>
      <c r="L25" s="63"/>
      <c r="M25" s="63"/>
      <c r="N25" s="64">
        <f>INDEX([1]indice!A236:B236,1,[1]indice!$L$8)</f>
        <v>7.0618200108908642</v>
      </c>
      <c r="O25" s="64"/>
      <c r="Q25" s="65"/>
      <c r="R25" s="65"/>
      <c r="S25" s="65" t="b">
        <f>T22=U63</f>
        <v>1</v>
      </c>
      <c r="T25" s="65"/>
      <c r="U25" s="65"/>
    </row>
    <row r="26" spans="1:21" ht="350.25" customHeight="1" x14ac:dyDescent="0.35">
      <c r="A26" s="56"/>
      <c r="B26" s="56"/>
      <c r="C26" s="174" t="s">
        <v>8</v>
      </c>
      <c r="D26" s="174"/>
      <c r="E26" s="174"/>
      <c r="F26" s="174"/>
      <c r="G26" s="174"/>
      <c r="H26" s="174"/>
      <c r="I26" s="174"/>
      <c r="J26" s="174"/>
      <c r="K26" s="63"/>
      <c r="L26" s="63"/>
      <c r="M26" s="63"/>
      <c r="N26" s="64"/>
      <c r="O26" s="64"/>
    </row>
    <row r="27" spans="1:21" ht="25.5" customHeight="1" x14ac:dyDescent="0.35">
      <c r="A27" s="56"/>
      <c r="B27" s="56"/>
      <c r="C27" s="174"/>
      <c r="D27" s="174"/>
      <c r="E27" s="174"/>
      <c r="F27" s="174"/>
      <c r="G27" s="174"/>
      <c r="H27" s="174"/>
      <c r="I27" s="174"/>
      <c r="J27" s="174"/>
      <c r="K27" s="63"/>
      <c r="L27" s="63"/>
      <c r="M27" s="63"/>
      <c r="N27" s="64"/>
      <c r="O27" s="64"/>
    </row>
    <row r="28" spans="1:21" ht="25.5" x14ac:dyDescent="0.35">
      <c r="A28" s="56"/>
      <c r="B28" s="56"/>
      <c r="C28" s="174"/>
      <c r="D28" s="174"/>
      <c r="E28" s="174"/>
      <c r="F28" s="174"/>
      <c r="G28" s="174"/>
      <c r="H28" s="174"/>
      <c r="I28" s="174"/>
      <c r="J28" s="174"/>
      <c r="K28" s="63"/>
      <c r="L28" s="63"/>
      <c r="M28" s="63"/>
      <c r="N28" s="64"/>
      <c r="O28" s="64"/>
    </row>
    <row r="29" spans="1:21" ht="25.5" x14ac:dyDescent="0.35">
      <c r="A29" s="56"/>
      <c r="B29" s="56"/>
      <c r="C29" s="174"/>
      <c r="D29" s="174"/>
      <c r="E29" s="174"/>
      <c r="F29" s="174"/>
      <c r="G29" s="174"/>
      <c r="H29" s="174"/>
      <c r="I29" s="174"/>
      <c r="J29" s="174"/>
      <c r="K29" s="63"/>
      <c r="L29" s="63"/>
      <c r="M29" s="63"/>
      <c r="N29" s="64"/>
      <c r="O29" s="64"/>
    </row>
    <row r="30" spans="1:21" ht="25.5" x14ac:dyDescent="0.35">
      <c r="A30" s="56"/>
      <c r="B30" s="56"/>
      <c r="C30" s="174"/>
      <c r="D30" s="174"/>
      <c r="E30" s="174"/>
      <c r="F30" s="174"/>
      <c r="G30" s="174"/>
      <c r="H30" s="174"/>
      <c r="I30" s="174"/>
      <c r="J30" s="174"/>
      <c r="K30" s="63"/>
      <c r="L30" s="63"/>
      <c r="M30" s="63"/>
      <c r="N30" s="64"/>
      <c r="O30" s="64"/>
    </row>
    <row r="31" spans="1:21" ht="25.5" x14ac:dyDescent="0.35">
      <c r="A31" s="56"/>
      <c r="B31" s="56"/>
      <c r="C31" s="174"/>
      <c r="D31" s="174"/>
      <c r="E31" s="174"/>
      <c r="F31" s="174"/>
      <c r="G31" s="174"/>
      <c r="H31" s="174"/>
      <c r="I31" s="174"/>
      <c r="J31" s="174"/>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f>SUM(F62:U62)</f>
        <v>0</v>
      </c>
    </row>
    <row r="63" spans="20:22" ht="15" customHeight="1" x14ac:dyDescent="0.2">
      <c r="T63" s="55">
        <f>INDEX([1]indice!A318:B318,1,[1]indice!$L$8)</f>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pageSetUpPr fitToPage="1"/>
  </sheetPr>
  <dimension ref="A1:BZ275"/>
  <sheetViews>
    <sheetView zoomScale="40" zoomScaleNormal="40" zoomScaleSheetLayoutView="40" workbookViewId="0">
      <selection activeCell="S31" sqref="S31"/>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45287</v>
      </c>
      <c r="E6" s="118"/>
      <c r="F6" s="70"/>
      <c r="G6" s="70"/>
      <c r="H6" s="70"/>
      <c r="I6" s="70"/>
      <c r="J6" s="119" t="s">
        <v>0</v>
      </c>
      <c r="K6" s="120">
        <v>357.6157</v>
      </c>
      <c r="L6" s="119" t="s">
        <v>1</v>
      </c>
      <c r="M6" s="128">
        <v>3871.45</v>
      </c>
      <c r="N6" s="70"/>
      <c r="O6" s="119" t="s">
        <v>13</v>
      </c>
      <c r="P6" s="70"/>
      <c r="Q6" s="70"/>
      <c r="R6" s="70"/>
      <c r="S6" s="70"/>
      <c r="T6" s="70"/>
      <c r="U6" s="70"/>
      <c r="V6" s="113"/>
      <c r="W6" s="113"/>
      <c r="X6" s="9"/>
    </row>
    <row r="7" spans="2:24" ht="81.75" customHeight="1" thickBot="1" x14ac:dyDescent="0.25">
      <c r="B7" s="145" t="s">
        <v>14</v>
      </c>
      <c r="C7" s="145"/>
      <c r="D7" s="145" t="s">
        <v>15</v>
      </c>
      <c r="E7" s="145"/>
      <c r="F7" s="145" t="s">
        <v>16</v>
      </c>
      <c r="G7" s="145" t="s">
        <v>17</v>
      </c>
      <c r="H7" s="145" t="s">
        <v>18</v>
      </c>
      <c r="I7" s="145" t="s">
        <v>19</v>
      </c>
      <c r="J7" s="145" t="s">
        <v>20</v>
      </c>
      <c r="K7" s="145" t="s">
        <v>21</v>
      </c>
      <c r="L7" s="145" t="s">
        <v>22</v>
      </c>
      <c r="M7" s="145" t="s">
        <v>23</v>
      </c>
      <c r="N7" s="145" t="s">
        <v>24</v>
      </c>
      <c r="O7" s="145" t="s">
        <v>25</v>
      </c>
      <c r="P7" s="70"/>
      <c r="Q7" s="185" t="s">
        <v>26</v>
      </c>
      <c r="R7" s="185"/>
      <c r="S7" s="185"/>
      <c r="T7" s="185"/>
      <c r="U7" s="185"/>
      <c r="V7" s="70"/>
    </row>
    <row r="8" spans="2:24" ht="42" customHeight="1" thickTop="1" thickBot="1" x14ac:dyDescent="0.25">
      <c r="B8" s="146" t="s">
        <v>93</v>
      </c>
      <c r="C8" s="146"/>
      <c r="D8" s="194" t="s">
        <v>94</v>
      </c>
      <c r="E8" s="194"/>
      <c r="F8" s="18">
        <v>45356</v>
      </c>
      <c r="G8" s="20"/>
      <c r="H8" s="20">
        <v>1</v>
      </c>
      <c r="I8" s="21">
        <v>0</v>
      </c>
      <c r="J8" s="22">
        <v>3017500</v>
      </c>
      <c r="K8" s="23">
        <v>0</v>
      </c>
      <c r="L8" s="23">
        <v>0.11283</v>
      </c>
      <c r="M8" s="68">
        <v>98.028000000000006</v>
      </c>
      <c r="N8" s="24">
        <v>0.18904109589041096</v>
      </c>
      <c r="O8" s="24">
        <v>0.18630136986301379</v>
      </c>
      <c r="P8" s="70"/>
      <c r="Q8" s="70"/>
      <c r="R8" s="70"/>
      <c r="S8" s="70"/>
      <c r="T8" s="70"/>
      <c r="U8" s="70"/>
      <c r="V8" s="135"/>
    </row>
    <row r="9" spans="2:24" ht="42" customHeight="1" thickTop="1" thickBot="1" x14ac:dyDescent="0.25">
      <c r="B9" s="146"/>
      <c r="C9" s="146"/>
      <c r="D9" s="194"/>
      <c r="E9" s="194"/>
      <c r="F9" s="171">
        <v>45448</v>
      </c>
      <c r="G9" s="13"/>
      <c r="H9" s="13">
        <v>1</v>
      </c>
      <c r="I9" s="25">
        <v>0</v>
      </c>
      <c r="J9" s="137">
        <v>2441999.7000000002</v>
      </c>
      <c r="K9" s="16">
        <v>0</v>
      </c>
      <c r="L9" s="16">
        <v>0.11057</v>
      </c>
      <c r="M9" s="69">
        <v>95.507000000000005</v>
      </c>
      <c r="N9" s="17">
        <v>0.44109589041095892</v>
      </c>
      <c r="O9" s="17">
        <v>0.43835616438356168</v>
      </c>
      <c r="P9" s="134"/>
      <c r="Q9" s="70"/>
      <c r="R9" s="70"/>
      <c r="S9" s="70"/>
      <c r="T9" s="70"/>
      <c r="U9" s="70"/>
      <c r="V9" s="135"/>
    </row>
    <row r="10" spans="2:24" ht="42" customHeight="1" thickTop="1" thickBot="1" x14ac:dyDescent="0.25">
      <c r="B10" s="146"/>
      <c r="C10" s="146"/>
      <c r="D10" s="194"/>
      <c r="E10" s="194"/>
      <c r="F10" s="18">
        <v>45539</v>
      </c>
      <c r="G10" s="20"/>
      <c r="H10" s="20">
        <v>1</v>
      </c>
      <c r="I10" s="21">
        <v>0</v>
      </c>
      <c r="J10" s="22">
        <v>2639999.7999999998</v>
      </c>
      <c r="K10" s="23">
        <v>0</v>
      </c>
      <c r="L10" s="23">
        <v>0.11132</v>
      </c>
      <c r="M10" s="68">
        <v>92.998999999999995</v>
      </c>
      <c r="N10" s="24">
        <v>0.69041095890410964</v>
      </c>
      <c r="O10" s="24">
        <v>0.68767123287671228</v>
      </c>
      <c r="P10" s="70"/>
      <c r="Q10" s="70"/>
      <c r="R10" s="70"/>
      <c r="S10" s="70"/>
      <c r="T10" s="70"/>
      <c r="U10" s="70"/>
      <c r="V10" s="135"/>
    </row>
    <row r="11" spans="2:24" ht="42" customHeight="1" thickTop="1" thickBot="1" x14ac:dyDescent="0.25">
      <c r="B11" s="146"/>
      <c r="C11" s="146"/>
      <c r="D11" s="195"/>
      <c r="E11" s="195"/>
      <c r="F11" s="171">
        <v>45630</v>
      </c>
      <c r="G11" s="13"/>
      <c r="H11" s="13">
        <v>1</v>
      </c>
      <c r="I11" s="25">
        <v>0</v>
      </c>
      <c r="J11" s="138">
        <v>674999.9</v>
      </c>
      <c r="K11" s="16">
        <v>0</v>
      </c>
      <c r="L11" s="16">
        <v>0.10904999999999999</v>
      </c>
      <c r="M11" s="69">
        <v>90.757000000000005</v>
      </c>
      <c r="N11" s="17">
        <v>0.9397260273972603</v>
      </c>
      <c r="O11" s="17">
        <v>0.93698630136986294</v>
      </c>
      <c r="P11" s="70"/>
      <c r="Q11" s="70"/>
      <c r="R11" s="70"/>
      <c r="S11" s="70"/>
      <c r="T11" s="70"/>
      <c r="U11" s="70"/>
      <c r="V11" s="135"/>
    </row>
    <row r="12" spans="2:24" ht="42" customHeight="1" thickTop="1" thickBot="1" x14ac:dyDescent="0.25">
      <c r="B12" s="146"/>
      <c r="C12" s="146"/>
      <c r="D12" s="186" t="s">
        <v>28</v>
      </c>
      <c r="E12" s="186"/>
      <c r="F12" s="186"/>
      <c r="G12" s="186"/>
      <c r="H12" s="186"/>
      <c r="I12" s="186"/>
      <c r="J12" s="147">
        <v>8774499.4000000004</v>
      </c>
      <c r="K12" s="151"/>
      <c r="L12" s="151"/>
      <c r="M12" s="151"/>
      <c r="N12" s="150">
        <v>0.46778592370173455</v>
      </c>
      <c r="O12" s="150">
        <v>0.46504619767433725</v>
      </c>
      <c r="P12" s="70"/>
      <c r="Q12" s="70"/>
      <c r="R12" s="70"/>
      <c r="S12" s="70"/>
      <c r="T12" s="70"/>
      <c r="U12" s="70"/>
      <c r="V12" s="135"/>
    </row>
    <row r="13" spans="2:24" ht="42" customHeight="1" thickTop="1" thickBot="1" x14ac:dyDescent="0.25">
      <c r="B13" s="146"/>
      <c r="C13" s="146"/>
      <c r="D13" s="191" t="s">
        <v>52</v>
      </c>
      <c r="E13" s="183"/>
      <c r="F13" s="11">
        <v>45497</v>
      </c>
      <c r="G13" s="12" t="s">
        <v>2</v>
      </c>
      <c r="H13" s="13">
        <v>16</v>
      </c>
      <c r="I13" s="14">
        <v>0.1</v>
      </c>
      <c r="J13" s="137">
        <v>11205076.699999999</v>
      </c>
      <c r="K13" s="16">
        <v>0</v>
      </c>
      <c r="L13" s="16">
        <v>9.0289999999999995E-2</v>
      </c>
      <c r="M13" s="69">
        <v>100.414</v>
      </c>
      <c r="N13" s="17">
        <v>0.57534246575342463</v>
      </c>
      <c r="O13" s="17">
        <v>0.57260273972602738</v>
      </c>
      <c r="P13" s="70"/>
      <c r="Q13" s="70"/>
      <c r="R13" s="70"/>
      <c r="S13" s="70"/>
      <c r="T13" s="70"/>
      <c r="U13" s="70"/>
      <c r="V13" s="135"/>
    </row>
    <row r="14" spans="2:24" ht="42" customHeight="1" thickTop="1" thickBot="1" x14ac:dyDescent="0.25">
      <c r="B14" s="146"/>
      <c r="C14" s="146"/>
      <c r="D14" s="191"/>
      <c r="E14" s="183"/>
      <c r="F14" s="18">
        <v>45987</v>
      </c>
      <c r="G14" s="19" t="s">
        <v>2</v>
      </c>
      <c r="H14" s="20">
        <v>8</v>
      </c>
      <c r="I14" s="21">
        <v>6.25E-2</v>
      </c>
      <c r="J14" s="22">
        <v>17777434.100000001</v>
      </c>
      <c r="K14" s="23">
        <v>0</v>
      </c>
      <c r="L14" s="23">
        <v>9.2859999999999998E-2</v>
      </c>
      <c r="M14" s="68">
        <v>94.864999999999995</v>
      </c>
      <c r="N14" s="24">
        <v>1.9178082191780821</v>
      </c>
      <c r="O14" s="24">
        <v>1.8546656602099558</v>
      </c>
      <c r="P14" s="70"/>
      <c r="Q14" s="70"/>
      <c r="R14" s="70"/>
      <c r="S14" s="70"/>
      <c r="T14" s="70"/>
      <c r="U14" s="70"/>
      <c r="V14" s="135"/>
    </row>
    <row r="15" spans="2:24" ht="42" customHeight="1" thickTop="1" thickBot="1" x14ac:dyDescent="0.25">
      <c r="B15" s="146"/>
      <c r="C15" s="146"/>
      <c r="D15" s="191"/>
      <c r="E15" s="183"/>
      <c r="F15" s="123">
        <v>46260</v>
      </c>
      <c r="G15" s="12" t="s">
        <v>2</v>
      </c>
      <c r="H15" s="13">
        <v>15</v>
      </c>
      <c r="I15" s="14">
        <v>7.4999999999999997E-2</v>
      </c>
      <c r="J15" s="137">
        <v>30621993.899999999</v>
      </c>
      <c r="K15" s="16">
        <v>0</v>
      </c>
      <c r="L15" s="16">
        <v>9.3410000000000007E-2</v>
      </c>
      <c r="M15" s="69">
        <v>95.754000000000005</v>
      </c>
      <c r="N15" s="17">
        <v>2.6657534246575341</v>
      </c>
      <c r="O15" s="17">
        <v>2.4533854755731133</v>
      </c>
      <c r="P15" s="70"/>
      <c r="Q15" s="70"/>
      <c r="R15" s="70"/>
      <c r="S15" s="70"/>
      <c r="T15" s="70"/>
      <c r="U15" s="70"/>
      <c r="V15" s="135"/>
      <c r="W15" s="26"/>
    </row>
    <row r="16" spans="2:24" ht="42" customHeight="1" thickTop="1" thickBot="1" x14ac:dyDescent="0.25">
      <c r="B16" s="146"/>
      <c r="C16" s="146"/>
      <c r="D16" s="191"/>
      <c r="E16" s="183"/>
      <c r="F16" s="18">
        <v>46694</v>
      </c>
      <c r="G16" s="19" t="s">
        <v>2</v>
      </c>
      <c r="H16" s="20">
        <v>8</v>
      </c>
      <c r="I16" s="21">
        <v>5.7500000000000002E-2</v>
      </c>
      <c r="J16" s="22">
        <v>20130204.399999999</v>
      </c>
      <c r="K16" s="23">
        <v>0</v>
      </c>
      <c r="L16" s="23">
        <v>9.3630000000000005E-2</v>
      </c>
      <c r="M16" s="68">
        <v>88.715000000000003</v>
      </c>
      <c r="N16" s="24">
        <v>3.8547945205479452</v>
      </c>
      <c r="O16" s="24">
        <v>3.5150806527428164</v>
      </c>
      <c r="P16" s="70"/>
      <c r="Q16" s="187" t="s">
        <v>29</v>
      </c>
      <c r="R16" s="188"/>
      <c r="S16" s="27"/>
      <c r="T16" s="28">
        <v>8774499.4000000004</v>
      </c>
      <c r="U16" s="29">
        <v>1.7633942609004159E-2</v>
      </c>
      <c r="V16" s="135"/>
      <c r="W16" s="26"/>
    </row>
    <row r="17" spans="2:24" ht="42" customHeight="1" thickTop="1" thickBot="1" x14ac:dyDescent="0.25">
      <c r="B17" s="146"/>
      <c r="C17" s="146"/>
      <c r="D17" s="191"/>
      <c r="E17" s="183"/>
      <c r="F17" s="123">
        <v>46871</v>
      </c>
      <c r="G17" s="12" t="s">
        <v>2</v>
      </c>
      <c r="H17" s="13">
        <v>16</v>
      </c>
      <c r="I17" s="14">
        <v>0.06</v>
      </c>
      <c r="J17" s="137">
        <v>33744474.700000003</v>
      </c>
      <c r="K17" s="16">
        <v>0</v>
      </c>
      <c r="L17" s="16">
        <v>9.3979999999999994E-2</v>
      </c>
      <c r="M17" s="69">
        <v>88.281000000000006</v>
      </c>
      <c r="N17" s="17">
        <v>4.3397260273972602</v>
      </c>
      <c r="O17" s="17">
        <v>3.7551637335197414</v>
      </c>
      <c r="P17" s="70"/>
      <c r="Q17" s="189" t="s">
        <v>30</v>
      </c>
      <c r="R17" s="190"/>
      <c r="S17" s="30"/>
      <c r="T17" s="31">
        <v>318314925.5</v>
      </c>
      <c r="U17" s="67">
        <v>0.63971138089728907</v>
      </c>
      <c r="V17" s="135"/>
      <c r="W17" s="26"/>
    </row>
    <row r="18" spans="2:24" ht="42" customHeight="1" thickTop="1" thickBot="1" x14ac:dyDescent="0.25">
      <c r="B18" s="146"/>
      <c r="C18" s="146"/>
      <c r="D18" s="191"/>
      <c r="E18" s="183"/>
      <c r="F18" s="18">
        <v>47744</v>
      </c>
      <c r="G18" s="19" t="s">
        <v>2</v>
      </c>
      <c r="H18" s="20">
        <v>16</v>
      </c>
      <c r="I18" s="21">
        <v>7.7499999999999999E-2</v>
      </c>
      <c r="J18" s="22">
        <v>22337127.399999999</v>
      </c>
      <c r="K18" s="23">
        <v>0</v>
      </c>
      <c r="L18" s="23">
        <v>9.5699999999999993E-2</v>
      </c>
      <c r="M18" s="68">
        <v>91.195999999999998</v>
      </c>
      <c r="N18" s="24">
        <v>6.7315068493150685</v>
      </c>
      <c r="O18" s="24">
        <v>5.3118780682399676</v>
      </c>
      <c r="P18" s="70"/>
      <c r="Q18" s="33" t="s">
        <v>31</v>
      </c>
      <c r="R18" s="27"/>
      <c r="S18" s="27"/>
      <c r="T18" s="28">
        <v>170502043.69872442</v>
      </c>
      <c r="U18" s="29">
        <v>0.3426546764937069</v>
      </c>
      <c r="V18" s="135"/>
    </row>
    <row r="19" spans="2:24" ht="42" customHeight="1" thickTop="1" thickBot="1" x14ac:dyDescent="0.25">
      <c r="B19" s="146"/>
      <c r="C19" s="146"/>
      <c r="D19" s="191"/>
      <c r="E19" s="183"/>
      <c r="F19" s="123">
        <v>47933</v>
      </c>
      <c r="G19" s="12"/>
      <c r="H19" s="13">
        <v>10</v>
      </c>
      <c r="I19" s="14">
        <v>7.0000000000000007E-2</v>
      </c>
      <c r="J19" s="137">
        <v>30256639.300000001</v>
      </c>
      <c r="K19" s="16">
        <v>0</v>
      </c>
      <c r="L19" s="16">
        <v>9.6350000000000005E-2</v>
      </c>
      <c r="M19" s="69">
        <v>86.64</v>
      </c>
      <c r="N19" s="17">
        <v>7.2493150684931509</v>
      </c>
      <c r="O19" s="17">
        <v>5.4879678058967976</v>
      </c>
      <c r="P19" s="70"/>
      <c r="Q19" s="107"/>
      <c r="R19" s="108"/>
      <c r="S19" s="108"/>
      <c r="T19" s="109"/>
      <c r="U19" s="110"/>
      <c r="V19" s="135"/>
    </row>
    <row r="20" spans="2:24" ht="42" customHeight="1" thickTop="1" thickBot="1" x14ac:dyDescent="0.25">
      <c r="B20" s="146"/>
      <c r="C20" s="146"/>
      <c r="D20" s="191"/>
      <c r="E20" s="183"/>
      <c r="F20" s="18">
        <v>48395</v>
      </c>
      <c r="G20" s="19" t="s">
        <v>2</v>
      </c>
      <c r="H20" s="20">
        <v>16</v>
      </c>
      <c r="I20" s="21">
        <v>7.0000000000000007E-2</v>
      </c>
      <c r="J20" s="22">
        <v>27953497.5</v>
      </c>
      <c r="K20" s="23">
        <v>0</v>
      </c>
      <c r="L20" s="23">
        <v>9.8799999999999999E-2</v>
      </c>
      <c r="M20" s="68">
        <v>83.844999999999999</v>
      </c>
      <c r="N20" s="24">
        <v>8.5150684931506841</v>
      </c>
      <c r="O20" s="24">
        <v>6.2609139522386537</v>
      </c>
      <c r="P20" s="129"/>
      <c r="Q20" s="160" t="s">
        <v>32</v>
      </c>
      <c r="R20" s="160"/>
      <c r="S20" s="160"/>
      <c r="T20" s="161">
        <v>497591468.59872437</v>
      </c>
      <c r="U20" s="162">
        <v>1.0000000000000002</v>
      </c>
      <c r="V20" s="135"/>
      <c r="W20" s="34"/>
    </row>
    <row r="21" spans="2:24" ht="42" customHeight="1" thickTop="1" thickBot="1" x14ac:dyDescent="0.25">
      <c r="B21" s="146"/>
      <c r="C21" s="146"/>
      <c r="D21" s="191"/>
      <c r="E21" s="183"/>
      <c r="F21" s="127">
        <v>48619</v>
      </c>
      <c r="G21" s="12" t="s">
        <v>2</v>
      </c>
      <c r="H21" s="13">
        <v>11</v>
      </c>
      <c r="I21" s="14">
        <v>0.13250000000000001</v>
      </c>
      <c r="J21" s="137">
        <v>22416401.600000001</v>
      </c>
      <c r="K21" s="16">
        <v>0</v>
      </c>
      <c r="L21" s="16">
        <v>9.9379999999999996E-2</v>
      </c>
      <c r="M21" s="69">
        <v>119.21599999999999</v>
      </c>
      <c r="N21" s="17">
        <v>9.1287671232876715</v>
      </c>
      <c r="O21" s="17">
        <v>5.5475063914193496</v>
      </c>
      <c r="P21" s="130"/>
      <c r="Q21" s="160"/>
      <c r="R21" s="160"/>
      <c r="S21" s="160"/>
      <c r="T21" s="161"/>
      <c r="U21" s="162"/>
      <c r="V21" s="135"/>
      <c r="W21" s="34"/>
    </row>
    <row r="22" spans="2:24" ht="42" customHeight="1" thickTop="1" thickBot="1" x14ac:dyDescent="0.25">
      <c r="B22" s="146"/>
      <c r="C22" s="146"/>
      <c r="D22" s="191"/>
      <c r="E22" s="183"/>
      <c r="F22" s="18">
        <v>49235</v>
      </c>
      <c r="G22" s="19" t="s">
        <v>2</v>
      </c>
      <c r="H22" s="20">
        <v>16</v>
      </c>
      <c r="I22" s="21">
        <v>7.2499999999999995E-2</v>
      </c>
      <c r="J22" s="22">
        <v>27735275.300000001</v>
      </c>
      <c r="K22" s="23">
        <v>0</v>
      </c>
      <c r="L22" s="23">
        <v>9.9659999999999999E-2</v>
      </c>
      <c r="M22" s="68">
        <v>82.453999999999994</v>
      </c>
      <c r="N22" s="24">
        <v>10.816438356164383</v>
      </c>
      <c r="O22" s="24">
        <v>7.4095449883486895</v>
      </c>
      <c r="P22" s="130"/>
      <c r="Q22" s="163"/>
      <c r="R22" s="163"/>
      <c r="S22" s="163"/>
      <c r="T22" s="164"/>
      <c r="U22" s="165"/>
      <c r="V22" s="135"/>
      <c r="W22" s="34"/>
    </row>
    <row r="23" spans="2:24" ht="42" customHeight="1" thickTop="1" thickBot="1" x14ac:dyDescent="0.25">
      <c r="B23" s="146"/>
      <c r="C23" s="146"/>
      <c r="D23" s="191"/>
      <c r="E23" s="183"/>
      <c r="F23" s="127">
        <v>49865</v>
      </c>
      <c r="G23" s="12" t="s">
        <v>2</v>
      </c>
      <c r="H23" s="13">
        <v>16</v>
      </c>
      <c r="I23" s="14">
        <v>6.25E-2</v>
      </c>
      <c r="J23" s="137">
        <v>12051017.199999999</v>
      </c>
      <c r="K23" s="16">
        <v>0</v>
      </c>
      <c r="L23" s="16">
        <v>0.10105</v>
      </c>
      <c r="M23" s="69">
        <v>73.191999999999993</v>
      </c>
      <c r="N23" s="17">
        <v>12.542465753424658</v>
      </c>
      <c r="O23" s="17">
        <v>8.0934457548702881</v>
      </c>
      <c r="P23" s="130"/>
      <c r="Q23" s="163"/>
      <c r="R23" s="163"/>
      <c r="S23" s="163"/>
      <c r="T23" s="164"/>
      <c r="U23" s="165"/>
      <c r="V23" s="135"/>
      <c r="W23" s="34"/>
    </row>
    <row r="24" spans="2:24" ht="42" customHeight="1" thickTop="1" thickBot="1" x14ac:dyDescent="0.25">
      <c r="B24" s="146"/>
      <c r="C24" s="146"/>
      <c r="D24" s="191"/>
      <c r="E24" s="183"/>
      <c r="F24" s="18">
        <v>52014</v>
      </c>
      <c r="G24" s="19" t="s">
        <v>2</v>
      </c>
      <c r="H24" s="20">
        <v>21</v>
      </c>
      <c r="I24" s="21">
        <v>9.2499999999999999E-2</v>
      </c>
      <c r="J24" s="22">
        <v>32961733.199999999</v>
      </c>
      <c r="K24" s="23">
        <v>9.494649356352608E-3</v>
      </c>
      <c r="L24" s="23">
        <v>0.10319</v>
      </c>
      <c r="M24" s="68">
        <v>91.224000000000004</v>
      </c>
      <c r="N24" s="24">
        <v>18.43013698630137</v>
      </c>
      <c r="O24" s="24">
        <v>8.6279026157786536</v>
      </c>
      <c r="P24" s="130"/>
      <c r="Q24" s="163"/>
      <c r="R24" s="163"/>
      <c r="S24" s="163"/>
      <c r="T24" s="164"/>
      <c r="U24" s="165"/>
      <c r="V24" s="135"/>
      <c r="W24" s="34"/>
    </row>
    <row r="25" spans="2:24" ht="42" customHeight="1" thickTop="1" thickBot="1" x14ac:dyDescent="0.25">
      <c r="B25" s="146"/>
      <c r="C25" s="146"/>
      <c r="D25" s="192"/>
      <c r="E25" s="193"/>
      <c r="F25" s="127">
        <v>55087</v>
      </c>
      <c r="G25" s="12" t="s">
        <v>2</v>
      </c>
      <c r="H25" s="13">
        <v>31</v>
      </c>
      <c r="I25" s="14">
        <v>7.2499999999999995E-2</v>
      </c>
      <c r="J25" s="137">
        <v>25894881.800000001</v>
      </c>
      <c r="K25" s="16">
        <v>0</v>
      </c>
      <c r="L25" s="16">
        <v>0.10188</v>
      </c>
      <c r="M25" s="69">
        <v>73.247</v>
      </c>
      <c r="N25" s="17">
        <v>26.849315068493151</v>
      </c>
      <c r="O25" s="17">
        <v>10.344426265272553</v>
      </c>
      <c r="P25" s="130"/>
      <c r="Q25" s="163"/>
      <c r="R25" s="163"/>
      <c r="S25" s="163"/>
      <c r="T25" s="164"/>
      <c r="U25" s="165"/>
      <c r="V25" s="135"/>
      <c r="W25" s="34"/>
    </row>
    <row r="26" spans="2:24" ht="42" customHeight="1" thickTop="1" thickBot="1" x14ac:dyDescent="0.25">
      <c r="B26" s="146"/>
      <c r="C26" s="146"/>
      <c r="D26" s="186" t="s">
        <v>33</v>
      </c>
      <c r="E26" s="186"/>
      <c r="F26" s="186"/>
      <c r="G26" s="186"/>
      <c r="H26" s="186"/>
      <c r="I26" s="186"/>
      <c r="J26" s="147">
        <v>315085757.10000002</v>
      </c>
      <c r="K26" s="151"/>
      <c r="L26" s="151"/>
      <c r="M26" s="151"/>
      <c r="N26" s="150">
        <v>9.2434158618306785</v>
      </c>
      <c r="O26" s="150">
        <v>5.5583521825886217</v>
      </c>
      <c r="P26" s="130"/>
      <c r="Q26" s="92"/>
      <c r="R26" s="92"/>
      <c r="S26" s="92"/>
      <c r="T26" s="92"/>
      <c r="U26" s="93"/>
      <c r="V26" s="135"/>
      <c r="W26" s="34"/>
    </row>
    <row r="27" spans="2:24" ht="42" hidden="1" customHeight="1" thickTop="1" thickBot="1" x14ac:dyDescent="0.25">
      <c r="B27" s="146"/>
      <c r="C27" s="146"/>
      <c r="D27" s="180" t="s">
        <v>3</v>
      </c>
      <c r="E27" s="181"/>
      <c r="F27" s="18"/>
      <c r="G27" s="19"/>
      <c r="H27" s="20"/>
      <c r="I27" s="21"/>
      <c r="J27" s="22"/>
      <c r="K27" s="23" t="e">
        <v>#DIV/0!</v>
      </c>
      <c r="L27" s="23"/>
      <c r="M27" s="68"/>
      <c r="N27" s="24"/>
      <c r="O27" s="24"/>
      <c r="P27" s="130"/>
      <c r="Q27" s="184"/>
      <c r="R27" s="184"/>
      <c r="S27" s="184"/>
      <c r="T27" s="184"/>
      <c r="U27" s="184"/>
      <c r="V27" s="135"/>
      <c r="W27" s="34"/>
    </row>
    <row r="28" spans="2:24" ht="42" hidden="1" customHeight="1" thickTop="1" thickBot="1" x14ac:dyDescent="0.25">
      <c r="B28" s="146"/>
      <c r="C28" s="146"/>
      <c r="D28" s="182"/>
      <c r="E28" s="183"/>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6"/>
      <c r="C29" s="146"/>
      <c r="D29" s="182"/>
      <c r="E29" s="183"/>
      <c r="F29" s="18">
        <v>45784</v>
      </c>
      <c r="G29" s="19" t="s">
        <v>2</v>
      </c>
      <c r="H29" s="20">
        <v>11</v>
      </c>
      <c r="I29" s="21">
        <v>3.5000000000000003E-2</v>
      </c>
      <c r="J29" s="22">
        <v>18996148.672957301</v>
      </c>
      <c r="K29" s="23">
        <v>7.5641102417997835E-4</v>
      </c>
      <c r="L29" s="23">
        <v>3.2550000000000003E-2</v>
      </c>
      <c r="M29" s="68">
        <v>100.30800000000001</v>
      </c>
      <c r="N29" s="24">
        <v>1.3616438356164384</v>
      </c>
      <c r="O29" s="24">
        <v>1.3251650322468567</v>
      </c>
      <c r="P29" s="130"/>
      <c r="Q29" s="70"/>
      <c r="R29" s="70"/>
      <c r="S29" s="70"/>
      <c r="T29" s="70"/>
      <c r="U29" s="70"/>
      <c r="V29" s="135"/>
      <c r="X29" s="26">
        <v>318004908.89999998</v>
      </c>
    </row>
    <row r="30" spans="2:24" ht="42" customHeight="1" thickTop="1" thickBot="1" x14ac:dyDescent="0.25">
      <c r="B30" s="146"/>
      <c r="C30" s="146"/>
      <c r="D30" s="182"/>
      <c r="E30" s="183"/>
      <c r="F30" s="123">
        <v>46463</v>
      </c>
      <c r="G30" s="12" t="s">
        <v>2</v>
      </c>
      <c r="H30" s="13">
        <v>11</v>
      </c>
      <c r="I30" s="14">
        <v>3.3000000000000002E-2</v>
      </c>
      <c r="J30" s="137">
        <v>23797443.061186597</v>
      </c>
      <c r="K30" s="16">
        <v>7.5641102417995591E-4</v>
      </c>
      <c r="L30" s="16">
        <v>3.4380000000000001E-2</v>
      </c>
      <c r="M30" s="69">
        <v>99.576999999999998</v>
      </c>
      <c r="N30" s="17">
        <v>3.2219178082191782</v>
      </c>
      <c r="O30" s="17">
        <v>3.0310101243746854</v>
      </c>
      <c r="P30" s="130"/>
      <c r="Q30" s="94"/>
      <c r="R30" s="94"/>
      <c r="S30" s="94"/>
      <c r="T30" s="95"/>
      <c r="U30" s="96"/>
      <c r="V30" s="135"/>
    </row>
    <row r="31" spans="2:24" ht="42" customHeight="1" thickTop="1" thickBot="1" x14ac:dyDescent="0.25">
      <c r="B31" s="146"/>
      <c r="C31" s="146"/>
      <c r="D31" s="182"/>
      <c r="E31" s="183"/>
      <c r="F31" s="18">
        <v>47226</v>
      </c>
      <c r="G31" s="19" t="s">
        <v>2</v>
      </c>
      <c r="H31" s="20">
        <v>10</v>
      </c>
      <c r="I31" s="21">
        <v>2.2499999999999999E-2</v>
      </c>
      <c r="J31" s="22">
        <v>18562807.133250903</v>
      </c>
      <c r="K31" s="23">
        <v>7.5641102418028204E-4</v>
      </c>
      <c r="L31" s="23">
        <v>3.6209999999999999E-2</v>
      </c>
      <c r="M31" s="68">
        <v>93.48</v>
      </c>
      <c r="N31" s="24">
        <v>5.3123287671232875</v>
      </c>
      <c r="O31" s="24">
        <v>4.9715267784436588</v>
      </c>
      <c r="P31" s="130"/>
      <c r="Q31" s="70"/>
      <c r="R31" s="70"/>
      <c r="S31" s="70"/>
      <c r="T31" s="70"/>
      <c r="U31" s="70"/>
      <c r="V31" s="135"/>
    </row>
    <row r="32" spans="2:24" ht="42" customHeight="1" thickTop="1" thickBot="1" x14ac:dyDescent="0.25">
      <c r="B32" s="146"/>
      <c r="C32" s="146"/>
      <c r="D32" s="182"/>
      <c r="E32" s="183"/>
      <c r="F32" s="123">
        <v>48663</v>
      </c>
      <c r="G32" s="12" t="s">
        <v>2</v>
      </c>
      <c r="H32" s="13">
        <v>20</v>
      </c>
      <c r="I32" s="14">
        <v>0.03</v>
      </c>
      <c r="J32" s="137">
        <v>15806429.410298802</v>
      </c>
      <c r="K32" s="16">
        <v>7.5641102417996187E-4</v>
      </c>
      <c r="L32" s="16">
        <v>3.9510000000000003E-2</v>
      </c>
      <c r="M32" s="69">
        <v>92.747</v>
      </c>
      <c r="N32" s="17">
        <v>9.24931506849315</v>
      </c>
      <c r="O32" s="17">
        <v>7.9671635476807623</v>
      </c>
      <c r="P32" s="130"/>
      <c r="Q32" s="124"/>
      <c r="R32" s="70"/>
      <c r="S32" s="70"/>
      <c r="T32" s="70"/>
      <c r="U32" s="70"/>
      <c r="V32" s="135"/>
    </row>
    <row r="33" spans="1:24" ht="42" customHeight="1" thickTop="1" thickBot="1" x14ac:dyDescent="0.25">
      <c r="B33" s="146"/>
      <c r="C33" s="146"/>
      <c r="D33" s="182"/>
      <c r="E33" s="183"/>
      <c r="F33" s="18">
        <v>49403</v>
      </c>
      <c r="G33" s="19" t="s">
        <v>2</v>
      </c>
      <c r="H33" s="20">
        <v>20</v>
      </c>
      <c r="I33" s="21">
        <v>4.7500000000000001E-2</v>
      </c>
      <c r="J33" s="22">
        <v>34178173.561126404</v>
      </c>
      <c r="K33" s="23">
        <v>7.5641102418003115E-4</v>
      </c>
      <c r="L33" s="23">
        <v>4.0500000000000001E-2</v>
      </c>
      <c r="M33" s="68">
        <v>106.214</v>
      </c>
      <c r="N33" s="24">
        <v>11.276712328767124</v>
      </c>
      <c r="O33" s="24">
        <v>8.7774190943214556</v>
      </c>
      <c r="P33" s="130"/>
      <c r="Q33" s="70"/>
      <c r="R33" s="124"/>
      <c r="S33" s="70"/>
      <c r="T33" s="70"/>
      <c r="U33" s="70"/>
      <c r="V33" s="135"/>
      <c r="X33" s="26"/>
    </row>
    <row r="34" spans="1:24" ht="42" customHeight="1" thickTop="1" thickBot="1" x14ac:dyDescent="0.25">
      <c r="B34" s="146"/>
      <c r="C34" s="146"/>
      <c r="D34" s="182"/>
      <c r="E34" s="183"/>
      <c r="F34" s="123">
        <v>50096</v>
      </c>
      <c r="G34" s="12" t="s">
        <v>2</v>
      </c>
      <c r="H34" s="13">
        <v>18</v>
      </c>
      <c r="I34" s="14">
        <v>3.7499999999999999E-2</v>
      </c>
      <c r="J34" s="137">
        <v>34667819.189487904</v>
      </c>
      <c r="K34" s="16">
        <v>7.564110241801065E-4</v>
      </c>
      <c r="L34" s="16">
        <v>4.1579999999999999E-2</v>
      </c>
      <c r="M34" s="69">
        <v>95.914000000000001</v>
      </c>
      <c r="N34" s="17">
        <v>13.175342465753424</v>
      </c>
      <c r="O34" s="17">
        <v>10.233136413828195</v>
      </c>
      <c r="P34" s="130"/>
      <c r="Q34" s="70"/>
      <c r="R34" s="232"/>
      <c r="S34" s="70"/>
      <c r="T34" s="70"/>
      <c r="U34" s="70"/>
      <c r="V34" s="135"/>
    </row>
    <row r="35" spans="1:24" ht="42" customHeight="1" thickTop="1" thickBot="1" x14ac:dyDescent="0.25">
      <c r="B35" s="146"/>
      <c r="C35" s="146"/>
      <c r="D35" s="182"/>
      <c r="E35" s="183"/>
      <c r="F35" s="18">
        <v>54590</v>
      </c>
      <c r="G35" s="19" t="s">
        <v>2</v>
      </c>
      <c r="H35" s="20">
        <v>32</v>
      </c>
      <c r="I35" s="21">
        <v>3.7499999999999999E-2</v>
      </c>
      <c r="J35" s="22">
        <v>24493222.6704165</v>
      </c>
      <c r="K35" s="23">
        <v>7.5641102417996274E-4</v>
      </c>
      <c r="L35" s="23">
        <v>3.9949999999999999E-2</v>
      </c>
      <c r="M35" s="68">
        <v>96.113</v>
      </c>
      <c r="N35" s="24">
        <v>25.487671232876714</v>
      </c>
      <c r="O35" s="24">
        <v>16.314809079474671</v>
      </c>
      <c r="P35" s="130"/>
      <c r="Q35" s="70"/>
      <c r="R35" s="70"/>
      <c r="S35" s="70"/>
      <c r="T35" s="70"/>
      <c r="U35" s="70"/>
      <c r="V35" s="135"/>
      <c r="X35" s="125"/>
    </row>
    <row r="36" spans="1:24" ht="42" customHeight="1" thickTop="1" thickBot="1" x14ac:dyDescent="0.25">
      <c r="B36" s="146"/>
      <c r="C36" s="146"/>
      <c r="D36" s="206" t="s">
        <v>34</v>
      </c>
      <c r="E36" s="206"/>
      <c r="F36" s="206"/>
      <c r="G36" s="206"/>
      <c r="H36" s="206"/>
      <c r="I36" s="206"/>
      <c r="J36" s="147">
        <v>170502043.69872442</v>
      </c>
      <c r="K36" s="148"/>
      <c r="L36" s="148"/>
      <c r="M36" s="149"/>
      <c r="N36" s="150">
        <v>10.638012093169948</v>
      </c>
      <c r="O36" s="150">
        <v>8.0343913881414348</v>
      </c>
      <c r="P36" s="70"/>
      <c r="Q36" s="70"/>
      <c r="R36" s="70"/>
      <c r="S36" s="70"/>
      <c r="T36" s="70"/>
      <c r="U36" s="70"/>
      <c r="V36" s="70"/>
    </row>
    <row r="37" spans="1:24" ht="42" customHeight="1" thickTop="1" thickBot="1" x14ac:dyDescent="0.25">
      <c r="B37" s="146"/>
      <c r="C37" s="146"/>
      <c r="D37" s="212" t="s">
        <v>85</v>
      </c>
      <c r="E37" s="213"/>
      <c r="F37" s="123">
        <v>47933</v>
      </c>
      <c r="G37" s="12"/>
      <c r="H37" s="13">
        <v>10</v>
      </c>
      <c r="I37" s="14">
        <v>7.0000000000000007E-2</v>
      </c>
      <c r="J37" s="137">
        <v>3229168.4</v>
      </c>
      <c r="K37" s="16">
        <v>0</v>
      </c>
      <c r="L37" s="16">
        <v>9.6320000000000003E-2</v>
      </c>
      <c r="M37" s="69">
        <v>86.652000000000001</v>
      </c>
      <c r="N37" s="17">
        <v>7.2493150684931509</v>
      </c>
      <c r="O37" s="17">
        <v>5.4881362898527906</v>
      </c>
      <c r="P37" s="70"/>
      <c r="Q37" s="70"/>
      <c r="R37" s="70"/>
      <c r="S37" s="70"/>
      <c r="T37" s="70"/>
      <c r="U37" s="70"/>
      <c r="V37" s="70"/>
    </row>
    <row r="38" spans="1:24" ht="42" customHeight="1" thickTop="1" x14ac:dyDescent="0.2">
      <c r="B38" s="146"/>
      <c r="C38" s="146"/>
      <c r="D38" s="206" t="s">
        <v>86</v>
      </c>
      <c r="E38" s="206"/>
      <c r="F38" s="206"/>
      <c r="G38" s="206"/>
      <c r="H38" s="206"/>
      <c r="I38" s="206"/>
      <c r="J38" s="147">
        <v>3229168.4</v>
      </c>
      <c r="K38" s="148"/>
      <c r="L38" s="148"/>
      <c r="M38" s="149"/>
      <c r="N38" s="150">
        <v>7.2493150684931509</v>
      </c>
      <c r="O38" s="150">
        <v>5.4881362898527914</v>
      </c>
      <c r="P38" s="70"/>
      <c r="Q38" s="70"/>
      <c r="R38" s="70"/>
      <c r="S38" s="70"/>
      <c r="T38" s="70"/>
      <c r="U38" s="70"/>
      <c r="V38" s="70"/>
    </row>
    <row r="39" spans="1:24" ht="42" customHeight="1" x14ac:dyDescent="0.2">
      <c r="B39" s="146"/>
      <c r="C39" s="146"/>
      <c r="D39" s="185" t="s">
        <v>35</v>
      </c>
      <c r="E39" s="185"/>
      <c r="F39" s="185"/>
      <c r="G39" s="185"/>
      <c r="H39" s="185"/>
      <c r="I39" s="185"/>
      <c r="J39" s="147">
        <v>488816969.19872445</v>
      </c>
      <c r="K39" s="148"/>
      <c r="L39" s="148"/>
      <c r="M39" s="149"/>
      <c r="N39" s="152"/>
      <c r="O39" s="152"/>
      <c r="P39" s="70"/>
      <c r="Q39" s="98"/>
      <c r="R39" s="136"/>
      <c r="S39" s="98"/>
      <c r="T39" s="70"/>
      <c r="U39" s="70"/>
      <c r="V39" s="70"/>
    </row>
    <row r="40" spans="1:24" ht="42" customHeight="1" x14ac:dyDescent="0.2">
      <c r="B40" s="146"/>
      <c r="C40" s="146"/>
      <c r="D40" s="185" t="s">
        <v>4</v>
      </c>
      <c r="E40" s="185"/>
      <c r="F40" s="185"/>
      <c r="G40" s="185"/>
      <c r="H40" s="185"/>
      <c r="I40" s="185"/>
      <c r="J40" s="147">
        <v>497591468.59872442</v>
      </c>
      <c r="K40" s="148"/>
      <c r="L40" s="148"/>
      <c r="M40" s="149"/>
      <c r="N40" s="152"/>
      <c r="O40" s="153"/>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207"/>
      <c r="C42" s="207"/>
      <c r="D42" s="208" t="s">
        <v>27</v>
      </c>
      <c r="E42" s="209"/>
      <c r="F42" s="210" t="s">
        <v>39</v>
      </c>
      <c r="G42" s="211"/>
      <c r="H42" s="13">
        <v>2</v>
      </c>
      <c r="I42" s="25">
        <v>5.5E-2</v>
      </c>
      <c r="J42" s="196">
        <v>0</v>
      </c>
      <c r="K42" s="196"/>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4"/>
      <c r="C64" s="154"/>
      <c r="D64" s="158">
        <v>2024</v>
      </c>
      <c r="E64" s="158">
        <v>2025</v>
      </c>
      <c r="F64" s="158">
        <v>2026</v>
      </c>
      <c r="G64" s="158">
        <v>2027</v>
      </c>
      <c r="H64" s="158">
        <v>2028</v>
      </c>
      <c r="I64" s="158">
        <v>2029</v>
      </c>
      <c r="J64" s="158">
        <v>2030</v>
      </c>
      <c r="K64" s="158">
        <v>2031</v>
      </c>
      <c r="L64" s="158">
        <v>2032</v>
      </c>
      <c r="M64" s="158">
        <v>2033</v>
      </c>
      <c r="N64" s="158">
        <v>2034</v>
      </c>
      <c r="O64" s="158">
        <v>2035</v>
      </c>
      <c r="P64" s="158">
        <v>2036</v>
      </c>
      <c r="Q64" s="158">
        <v>2037</v>
      </c>
      <c r="R64" s="158">
        <v>2042</v>
      </c>
      <c r="S64" s="158">
        <v>2049</v>
      </c>
      <c r="T64" s="158">
        <v>2050</v>
      </c>
      <c r="U64" s="158" t="s">
        <v>5</v>
      </c>
    </row>
    <row r="65" spans="2:24" s="39" customFormat="1" ht="58.5" customHeight="1" thickTop="1" thickBot="1" x14ac:dyDescent="0.25">
      <c r="B65" s="155" t="s">
        <v>78</v>
      </c>
      <c r="C65" s="156"/>
      <c r="D65" s="15">
        <v>19979576.100000001</v>
      </c>
      <c r="E65" s="15">
        <v>17777434.100000001</v>
      </c>
      <c r="F65" s="15">
        <v>30621993.899999999</v>
      </c>
      <c r="G65" s="15">
        <v>20130204.399999999</v>
      </c>
      <c r="H65" s="15">
        <v>33744474.700000003</v>
      </c>
      <c r="I65" s="15"/>
      <c r="J65" s="15">
        <v>22337127.399999999</v>
      </c>
      <c r="K65" s="106">
        <v>33485807.699999999</v>
      </c>
      <c r="L65" s="15">
        <v>27953497.5</v>
      </c>
      <c r="M65" s="15">
        <v>22416401.600000001</v>
      </c>
      <c r="N65" s="15">
        <v>27735275.300000001</v>
      </c>
      <c r="O65" s="15"/>
      <c r="P65" s="15">
        <v>12051017.199999999</v>
      </c>
      <c r="Q65" s="15"/>
      <c r="R65" s="122">
        <v>32961733.199999999</v>
      </c>
      <c r="S65" s="15"/>
      <c r="T65" s="15">
        <v>25894881.800000001</v>
      </c>
      <c r="U65" s="40">
        <v>327089424.89999998</v>
      </c>
      <c r="W65" s="1"/>
      <c r="X65" s="1"/>
    </row>
    <row r="66" spans="2:24" s="39" customFormat="1" ht="57" customHeight="1" thickTop="1" thickBot="1" x14ac:dyDescent="0.25">
      <c r="B66" s="155" t="s">
        <v>31</v>
      </c>
      <c r="C66" s="156"/>
      <c r="D66" s="22"/>
      <c r="E66" s="22">
        <v>18996148.672957301</v>
      </c>
      <c r="F66" s="22"/>
      <c r="G66" s="22">
        <v>23797443.061186597</v>
      </c>
      <c r="H66" s="22"/>
      <c r="I66" s="22">
        <v>18562807.133250903</v>
      </c>
      <c r="J66" s="22"/>
      <c r="K66" s="22"/>
      <c r="L66" s="22"/>
      <c r="M66" s="22">
        <v>15806429.410298802</v>
      </c>
      <c r="N66" s="22"/>
      <c r="O66" s="22">
        <v>34178173.561126404</v>
      </c>
      <c r="P66" s="22"/>
      <c r="Q66" s="22">
        <v>34667819.189487904</v>
      </c>
      <c r="R66" s="22"/>
      <c r="S66" s="22">
        <v>24493222.6704165</v>
      </c>
      <c r="T66" s="22"/>
      <c r="U66" s="41">
        <v>170502043.69872442</v>
      </c>
      <c r="W66" s="1"/>
      <c r="X66" s="1"/>
    </row>
    <row r="67" spans="2:24" s="39" customFormat="1" ht="57" hidden="1" customHeight="1" x14ac:dyDescent="0.2">
      <c r="B67" s="157" t="s">
        <v>40</v>
      </c>
      <c r="C67" s="157"/>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5" t="s">
        <v>5</v>
      </c>
      <c r="C68" s="156"/>
      <c r="D68" s="46">
        <v>19979576.100000001</v>
      </c>
      <c r="E68" s="46">
        <v>36773582.772957303</v>
      </c>
      <c r="F68" s="46">
        <v>30621993.899999999</v>
      </c>
      <c r="G68" s="46">
        <v>43927647.461186595</v>
      </c>
      <c r="H68" s="46">
        <v>33744474.700000003</v>
      </c>
      <c r="I68" s="46">
        <v>18562807.133250903</v>
      </c>
      <c r="J68" s="46">
        <v>22337127.399999999</v>
      </c>
      <c r="K68" s="46">
        <v>33485807.699999999</v>
      </c>
      <c r="L68" s="46">
        <v>27953497.5</v>
      </c>
      <c r="M68" s="46">
        <v>38222831.010298803</v>
      </c>
      <c r="N68" s="46">
        <v>27735275.300000001</v>
      </c>
      <c r="O68" s="46">
        <v>34178173.561126404</v>
      </c>
      <c r="P68" s="46">
        <v>12051017.199999999</v>
      </c>
      <c r="Q68" s="46">
        <v>34667819.189487904</v>
      </c>
      <c r="R68" s="46">
        <v>32961733.199999999</v>
      </c>
      <c r="S68" s="46">
        <v>24493222.6704165</v>
      </c>
      <c r="T68" s="46">
        <v>25894881.800000001</v>
      </c>
      <c r="U68" s="46">
        <v>497591468.59872437</v>
      </c>
      <c r="W68" s="26"/>
      <c r="X68" s="1"/>
    </row>
    <row r="69" spans="2:24" s="39" customFormat="1" ht="58.5" customHeight="1" thickTop="1" x14ac:dyDescent="0.2">
      <c r="B69" s="156" t="s">
        <v>80</v>
      </c>
      <c r="C69" s="156"/>
      <c r="D69" s="159">
        <v>4.0152569649686359E-2</v>
      </c>
      <c r="E69" s="159">
        <v>7.390316171721352E-2</v>
      </c>
      <c r="F69" s="159">
        <v>6.154043192548117E-2</v>
      </c>
      <c r="G69" s="159">
        <v>8.8280547865685829E-2</v>
      </c>
      <c r="H69" s="159">
        <v>6.7815621507797116E-2</v>
      </c>
      <c r="I69" s="159">
        <v>3.7305316318075016E-2</v>
      </c>
      <c r="J69" s="159">
        <v>4.4890495134299539E-2</v>
      </c>
      <c r="K69" s="159">
        <v>6.7295783415057223E-2</v>
      </c>
      <c r="L69" s="159">
        <v>5.6177606056471006E-2</v>
      </c>
      <c r="M69" s="159">
        <v>7.6815688013982142E-2</v>
      </c>
      <c r="N69" s="159">
        <v>5.5739049100069528E-2</v>
      </c>
      <c r="O69" s="159">
        <v>6.8687217763954284E-2</v>
      </c>
      <c r="P69" s="159">
        <v>2.4218697386305818E-2</v>
      </c>
      <c r="Q69" s="159">
        <v>6.9671249161720017E-2</v>
      </c>
      <c r="R69" s="159">
        <v>6.6242560976425266E-2</v>
      </c>
      <c r="S69" s="159">
        <v>4.9223558312589788E-2</v>
      </c>
      <c r="T69" s="159">
        <v>5.2040445695186476E-2</v>
      </c>
      <c r="U69" s="159">
        <v>0.99999999999999989</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97" t="s">
        <v>91</v>
      </c>
      <c r="C75" s="198"/>
      <c r="D75" s="198"/>
      <c r="E75" s="198"/>
      <c r="F75" s="198"/>
      <c r="G75" s="198"/>
      <c r="H75" s="198"/>
      <c r="I75" s="198"/>
      <c r="J75" s="198"/>
      <c r="K75" s="198"/>
      <c r="L75" s="198"/>
      <c r="M75" s="198"/>
      <c r="N75" s="198"/>
      <c r="O75" s="198"/>
      <c r="P75" s="198"/>
      <c r="Q75" s="198"/>
      <c r="R75" s="198"/>
      <c r="S75" s="198"/>
      <c r="T75" s="198"/>
      <c r="U75" s="199"/>
      <c r="V75" s="70"/>
    </row>
    <row r="76" spans="2:24" ht="18.75" customHeight="1" x14ac:dyDescent="0.2">
      <c r="B76" s="200"/>
      <c r="C76" s="201"/>
      <c r="D76" s="201"/>
      <c r="E76" s="201"/>
      <c r="F76" s="201"/>
      <c r="G76" s="201"/>
      <c r="H76" s="201"/>
      <c r="I76" s="201"/>
      <c r="J76" s="201"/>
      <c r="K76" s="201"/>
      <c r="L76" s="201"/>
      <c r="M76" s="201"/>
      <c r="N76" s="201"/>
      <c r="O76" s="201"/>
      <c r="P76" s="201"/>
      <c r="Q76" s="201"/>
      <c r="R76" s="201"/>
      <c r="S76" s="201"/>
      <c r="T76" s="201"/>
      <c r="U76" s="202"/>
      <c r="V76" s="70"/>
    </row>
    <row r="77" spans="2:24" ht="18.75" customHeight="1" x14ac:dyDescent="0.2">
      <c r="B77" s="200"/>
      <c r="C77" s="201"/>
      <c r="D77" s="201"/>
      <c r="E77" s="201"/>
      <c r="F77" s="201"/>
      <c r="G77" s="201"/>
      <c r="H77" s="201"/>
      <c r="I77" s="201"/>
      <c r="J77" s="201"/>
      <c r="K77" s="201"/>
      <c r="L77" s="201"/>
      <c r="M77" s="201"/>
      <c r="N77" s="201"/>
      <c r="O77" s="201"/>
      <c r="P77" s="201"/>
      <c r="Q77" s="201"/>
      <c r="R77" s="201"/>
      <c r="S77" s="201"/>
      <c r="T77" s="201"/>
      <c r="U77" s="202"/>
      <c r="V77" s="70"/>
    </row>
    <row r="78" spans="2:24" ht="18.75" customHeight="1" x14ac:dyDescent="0.2">
      <c r="B78" s="200"/>
      <c r="C78" s="201"/>
      <c r="D78" s="201"/>
      <c r="E78" s="201"/>
      <c r="F78" s="201"/>
      <c r="G78" s="201"/>
      <c r="H78" s="201"/>
      <c r="I78" s="201"/>
      <c r="J78" s="201"/>
      <c r="K78" s="201"/>
      <c r="L78" s="201"/>
      <c r="M78" s="201"/>
      <c r="N78" s="201"/>
      <c r="O78" s="201"/>
      <c r="P78" s="201"/>
      <c r="Q78" s="201"/>
      <c r="R78" s="201"/>
      <c r="S78" s="201"/>
      <c r="T78" s="201"/>
      <c r="U78" s="202"/>
      <c r="V78" s="70"/>
    </row>
    <row r="79" spans="2:24" ht="49.5" customHeight="1" x14ac:dyDescent="0.2">
      <c r="B79" s="203"/>
      <c r="C79" s="204"/>
      <c r="D79" s="204"/>
      <c r="E79" s="204"/>
      <c r="F79" s="204"/>
      <c r="G79" s="204"/>
      <c r="H79" s="204"/>
      <c r="I79" s="204"/>
      <c r="J79" s="204"/>
      <c r="K79" s="204"/>
      <c r="L79" s="204"/>
      <c r="M79" s="204"/>
      <c r="N79" s="204"/>
      <c r="O79" s="204"/>
      <c r="P79" s="204"/>
      <c r="Q79" s="204"/>
      <c r="R79" s="204"/>
      <c r="S79" s="204"/>
      <c r="T79" s="204"/>
      <c r="U79" s="205"/>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J42:K42"/>
    <mergeCell ref="B75:U79"/>
    <mergeCell ref="D36:I36"/>
    <mergeCell ref="D39:I39"/>
    <mergeCell ref="D40:I40"/>
    <mergeCell ref="B42:C42"/>
    <mergeCell ref="D42:E42"/>
    <mergeCell ref="F42:G42"/>
    <mergeCell ref="D37:E37"/>
    <mergeCell ref="D38:I38"/>
    <mergeCell ref="D27:E35"/>
    <mergeCell ref="Q27:U27"/>
    <mergeCell ref="Q7:U7"/>
    <mergeCell ref="D12:I12"/>
    <mergeCell ref="Q16:R16"/>
    <mergeCell ref="Q17:R17"/>
    <mergeCell ref="D26:I26"/>
    <mergeCell ref="D13:E25"/>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pageSetUpPr fitToPage="1"/>
  </sheetPr>
  <dimension ref="A1:BZ273"/>
  <sheetViews>
    <sheetView view="pageBreakPreview" topLeftCell="A7" zoomScale="40" zoomScaleNormal="10" zoomScaleSheetLayoutView="40" workbookViewId="0">
      <selection activeCell="U29" sqref="U29"/>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45287</v>
      </c>
      <c r="E6" s="118"/>
      <c r="F6" s="70"/>
      <c r="G6" s="70"/>
      <c r="H6" s="70"/>
      <c r="I6" s="70"/>
      <c r="J6" s="119" t="s">
        <v>0</v>
      </c>
      <c r="K6" s="120">
        <v>357.6157</v>
      </c>
      <c r="L6" s="119" t="s">
        <v>1</v>
      </c>
      <c r="M6" s="121">
        <v>3871.45</v>
      </c>
      <c r="N6" s="70"/>
      <c r="O6" s="119" t="s">
        <v>47</v>
      </c>
      <c r="P6" s="70"/>
      <c r="Q6" s="70"/>
      <c r="R6" s="70"/>
      <c r="S6" s="70"/>
      <c r="T6" s="70"/>
      <c r="U6" s="70"/>
      <c r="V6" s="113"/>
      <c r="W6" s="9"/>
      <c r="X6" s="9"/>
    </row>
    <row r="7" spans="2:24" ht="66.75" customHeight="1" thickBot="1" x14ac:dyDescent="0.25">
      <c r="B7" s="166" t="s">
        <v>61</v>
      </c>
      <c r="C7" s="166"/>
      <c r="D7" s="166" t="s">
        <v>60</v>
      </c>
      <c r="E7" s="166"/>
      <c r="F7" s="166" t="s">
        <v>59</v>
      </c>
      <c r="G7" s="166" t="s">
        <v>73</v>
      </c>
      <c r="H7" s="166" t="s">
        <v>58</v>
      </c>
      <c r="I7" s="166" t="s">
        <v>57</v>
      </c>
      <c r="J7" s="166" t="s">
        <v>72</v>
      </c>
      <c r="K7" s="166" t="s">
        <v>71</v>
      </c>
      <c r="L7" s="166" t="s">
        <v>55</v>
      </c>
      <c r="M7" s="166" t="s">
        <v>54</v>
      </c>
      <c r="N7" s="166" t="s">
        <v>53</v>
      </c>
      <c r="O7" s="166" t="s">
        <v>70</v>
      </c>
      <c r="P7" s="70"/>
      <c r="Q7" s="185" t="s">
        <v>69</v>
      </c>
      <c r="R7" s="185"/>
      <c r="S7" s="185"/>
      <c r="T7" s="185"/>
      <c r="U7" s="185"/>
      <c r="V7" s="70"/>
    </row>
    <row r="8" spans="2:24" ht="42" customHeight="1" thickTop="1" thickBot="1" x14ac:dyDescent="0.25">
      <c r="B8" s="146" t="s">
        <v>68</v>
      </c>
      <c r="C8" s="146"/>
      <c r="D8" s="226" t="s">
        <v>67</v>
      </c>
      <c r="E8" s="227"/>
      <c r="F8" s="173">
        <v>45356</v>
      </c>
      <c r="G8" s="12"/>
      <c r="H8" s="13">
        <v>1</v>
      </c>
      <c r="I8" s="25">
        <v>0</v>
      </c>
      <c r="J8" s="131">
        <v>779.42373012695509</v>
      </c>
      <c r="K8" s="132">
        <v>0</v>
      </c>
      <c r="L8" s="132">
        <v>0.11283</v>
      </c>
      <c r="M8" s="69">
        <v>98.028000000000006</v>
      </c>
      <c r="N8" s="17">
        <v>0.18904109589041096</v>
      </c>
      <c r="O8" s="17">
        <v>0.18630136986301379</v>
      </c>
      <c r="P8" s="70"/>
      <c r="Q8" s="70"/>
      <c r="R8" s="70"/>
      <c r="S8" s="70"/>
      <c r="T8" s="70"/>
      <c r="U8" s="70"/>
      <c r="V8" s="70"/>
    </row>
    <row r="9" spans="2:24" ht="42" customHeight="1" thickTop="1" thickBot="1" x14ac:dyDescent="0.25">
      <c r="B9" s="146"/>
      <c r="C9" s="146"/>
      <c r="D9" s="231"/>
      <c r="E9" s="228"/>
      <c r="F9" s="18">
        <v>45448</v>
      </c>
      <c r="G9" s="19"/>
      <c r="H9" s="20">
        <v>1</v>
      </c>
      <c r="I9" s="21">
        <v>0</v>
      </c>
      <c r="J9" s="139">
        <v>630.77133890402831</v>
      </c>
      <c r="K9" s="133">
        <v>0</v>
      </c>
      <c r="L9" s="23">
        <v>0.11057</v>
      </c>
      <c r="M9" s="68">
        <v>95.507000000000005</v>
      </c>
      <c r="N9" s="24">
        <v>0.44109589041095892</v>
      </c>
      <c r="O9" s="24">
        <v>0.43835616438356168</v>
      </c>
      <c r="P9" s="70"/>
      <c r="Q9" s="70"/>
      <c r="R9" s="70"/>
      <c r="S9" s="70"/>
      <c r="T9" s="70"/>
      <c r="U9" s="70"/>
      <c r="V9" s="70"/>
    </row>
    <row r="10" spans="2:24" ht="42" customHeight="1" thickTop="1" thickBot="1" x14ac:dyDescent="0.25">
      <c r="B10" s="146"/>
      <c r="C10" s="146"/>
      <c r="D10" s="231"/>
      <c r="E10" s="228"/>
      <c r="F10" s="173">
        <v>45539</v>
      </c>
      <c r="G10" s="12"/>
      <c r="H10" s="13">
        <v>1</v>
      </c>
      <c r="I10" s="25">
        <v>0</v>
      </c>
      <c r="J10" s="131">
        <v>681.91499309044411</v>
      </c>
      <c r="K10" s="132">
        <v>0</v>
      </c>
      <c r="L10" s="16">
        <v>0.11132</v>
      </c>
      <c r="M10" s="69">
        <v>92.998999999999995</v>
      </c>
      <c r="N10" s="17">
        <v>0.69041095890410964</v>
      </c>
      <c r="O10" s="17">
        <v>0.68767123287671228</v>
      </c>
      <c r="P10" s="72"/>
      <c r="Q10" s="70"/>
      <c r="R10" s="70"/>
      <c r="S10" s="70"/>
      <c r="T10" s="70"/>
      <c r="U10" s="70"/>
      <c r="V10" s="70"/>
    </row>
    <row r="11" spans="2:24" ht="42" customHeight="1" thickTop="1" thickBot="1" x14ac:dyDescent="0.25">
      <c r="B11" s="146"/>
      <c r="C11" s="146"/>
      <c r="D11" s="195"/>
      <c r="E11" s="229"/>
      <c r="F11" s="18">
        <v>45630</v>
      </c>
      <c r="G11" s="19"/>
      <c r="H11" s="20">
        <v>1</v>
      </c>
      <c r="I11" s="21">
        <v>0</v>
      </c>
      <c r="J11" s="139">
        <v>174.35325265727312</v>
      </c>
      <c r="K11" s="133">
        <v>0</v>
      </c>
      <c r="L11" s="23">
        <v>0.10904999999999999</v>
      </c>
      <c r="M11" s="68">
        <v>90.757000000000005</v>
      </c>
      <c r="N11" s="24">
        <v>0.9397260273972603</v>
      </c>
      <c r="O11" s="24">
        <v>0.93698630136986294</v>
      </c>
      <c r="P11" s="70"/>
      <c r="Q11" s="70"/>
      <c r="R11" s="70"/>
      <c r="S11" s="70"/>
      <c r="T11" s="70"/>
      <c r="U11" s="70"/>
      <c r="V11" s="70"/>
    </row>
    <row r="12" spans="2:24" ht="42" customHeight="1" thickTop="1" thickBot="1" x14ac:dyDescent="0.25">
      <c r="B12" s="146"/>
      <c r="C12" s="146"/>
      <c r="D12" s="186" t="s">
        <v>66</v>
      </c>
      <c r="E12" s="186"/>
      <c r="F12" s="186"/>
      <c r="G12" s="186"/>
      <c r="H12" s="186"/>
      <c r="I12" s="186"/>
      <c r="J12" s="147">
        <v>2266.4633147787004</v>
      </c>
      <c r="K12" s="167"/>
      <c r="L12" s="151"/>
      <c r="M12" s="151"/>
      <c r="N12" s="150">
        <v>0.46778592370173455</v>
      </c>
      <c r="O12" s="150">
        <v>0.46504619767433725</v>
      </c>
      <c r="P12" s="70"/>
      <c r="Q12" s="70"/>
      <c r="R12" s="70"/>
      <c r="S12" s="70"/>
      <c r="T12" s="70"/>
      <c r="U12" s="70"/>
      <c r="V12" s="70"/>
    </row>
    <row r="13" spans="2:24" ht="42" customHeight="1" thickTop="1" thickBot="1" x14ac:dyDescent="0.25">
      <c r="B13" s="146"/>
      <c r="C13" s="146"/>
      <c r="D13" s="180" t="s">
        <v>52</v>
      </c>
      <c r="E13" s="181"/>
      <c r="F13" s="173">
        <v>45497</v>
      </c>
      <c r="G13" s="12" t="s">
        <v>2</v>
      </c>
      <c r="H13" s="13">
        <v>16</v>
      </c>
      <c r="I13" s="14">
        <v>0.1</v>
      </c>
      <c r="J13" s="172">
        <v>2894.2842345891072</v>
      </c>
      <c r="K13" s="16">
        <v>0</v>
      </c>
      <c r="L13" s="16">
        <v>9.0289999999999995E-2</v>
      </c>
      <c r="M13" s="69">
        <v>100.414</v>
      </c>
      <c r="N13" s="17">
        <v>0.57534246575342463</v>
      </c>
      <c r="O13" s="17">
        <v>0.57260273972602738</v>
      </c>
      <c r="P13" s="70"/>
      <c r="Q13" s="70"/>
      <c r="R13" s="70"/>
      <c r="S13" s="70"/>
      <c r="T13" s="70"/>
      <c r="U13" s="70"/>
      <c r="V13" s="72"/>
    </row>
    <row r="14" spans="2:24" ht="42" customHeight="1" thickTop="1" thickBot="1" x14ac:dyDescent="0.25">
      <c r="B14" s="146"/>
      <c r="C14" s="146"/>
      <c r="D14" s="182"/>
      <c r="E14" s="183"/>
      <c r="F14" s="18">
        <v>45987</v>
      </c>
      <c r="G14" s="19" t="s">
        <v>2</v>
      </c>
      <c r="H14" s="20">
        <v>8</v>
      </c>
      <c r="I14" s="21">
        <v>6.25E-2</v>
      </c>
      <c r="J14" s="22">
        <v>4591.9317310051792</v>
      </c>
      <c r="K14" s="23">
        <v>0</v>
      </c>
      <c r="L14" s="23">
        <v>9.2859999999999998E-2</v>
      </c>
      <c r="M14" s="68">
        <v>94.864999999999995</v>
      </c>
      <c r="N14" s="24">
        <v>1.9178082191780821</v>
      </c>
      <c r="O14" s="24">
        <v>1.8546656602099558</v>
      </c>
      <c r="P14" s="70"/>
      <c r="Q14" s="70"/>
      <c r="R14" s="70"/>
      <c r="S14" s="70"/>
      <c r="T14" s="70"/>
      <c r="U14" s="70"/>
      <c r="V14" s="72"/>
    </row>
    <row r="15" spans="2:24" ht="42" customHeight="1" thickTop="1" thickBot="1" x14ac:dyDescent="0.25">
      <c r="B15" s="146"/>
      <c r="C15" s="146"/>
      <c r="D15" s="182"/>
      <c r="E15" s="183"/>
      <c r="F15" s="173">
        <v>46260</v>
      </c>
      <c r="G15" s="12" t="s">
        <v>2</v>
      </c>
      <c r="H15" s="13">
        <v>15</v>
      </c>
      <c r="I15" s="14">
        <v>7.4999999999999997E-2</v>
      </c>
      <c r="J15" s="172">
        <v>7909.6963411641636</v>
      </c>
      <c r="K15" s="16">
        <v>0</v>
      </c>
      <c r="L15" s="16">
        <v>9.3410000000000007E-2</v>
      </c>
      <c r="M15" s="69">
        <v>95.754000000000005</v>
      </c>
      <c r="N15" s="17">
        <v>2.6657534246575341</v>
      </c>
      <c r="O15" s="17">
        <v>2.4533854755731133</v>
      </c>
      <c r="P15" s="70"/>
      <c r="Q15" s="70"/>
      <c r="R15" s="70"/>
      <c r="S15" s="70"/>
      <c r="T15" s="70"/>
      <c r="U15" s="70"/>
      <c r="V15" s="70"/>
      <c r="W15" s="26"/>
    </row>
    <row r="16" spans="2:24" ht="42" customHeight="1" thickTop="1" thickBot="1" x14ac:dyDescent="0.25">
      <c r="B16" s="146"/>
      <c r="C16" s="146"/>
      <c r="D16" s="182"/>
      <c r="E16" s="183"/>
      <c r="F16" s="18">
        <v>46694</v>
      </c>
      <c r="G16" s="19" t="s">
        <v>2</v>
      </c>
      <c r="H16" s="20">
        <v>8</v>
      </c>
      <c r="I16" s="21">
        <v>5.7500000000000002E-2</v>
      </c>
      <c r="J16" s="22">
        <v>5199.6550129796324</v>
      </c>
      <c r="K16" s="23">
        <v>0</v>
      </c>
      <c r="L16" s="23">
        <v>9.3630000000000005E-2</v>
      </c>
      <c r="M16" s="68">
        <v>88.715000000000003</v>
      </c>
      <c r="N16" s="24">
        <v>3.8547945205479452</v>
      </c>
      <c r="O16" s="24">
        <v>3.5150806527428164</v>
      </c>
      <c r="P16" s="70"/>
      <c r="Q16" s="187" t="s">
        <v>65</v>
      </c>
      <c r="R16" s="188"/>
      <c r="S16" s="27"/>
      <c r="T16" s="28">
        <v>2266.4633147787004</v>
      </c>
      <c r="U16" s="29">
        <v>1.7633942609004152E-2</v>
      </c>
      <c r="V16" s="70"/>
      <c r="W16" s="26"/>
    </row>
    <row r="17" spans="2:23" ht="42" customHeight="1" thickTop="1" thickBot="1" x14ac:dyDescent="0.25">
      <c r="B17" s="146"/>
      <c r="C17" s="146"/>
      <c r="D17" s="182"/>
      <c r="E17" s="183"/>
      <c r="F17" s="173">
        <v>46871</v>
      </c>
      <c r="G17" s="12" t="s">
        <v>2</v>
      </c>
      <c r="H17" s="13">
        <v>16</v>
      </c>
      <c r="I17" s="14">
        <v>0.06</v>
      </c>
      <c r="J17" s="172">
        <v>8716.2367330070138</v>
      </c>
      <c r="K17" s="16">
        <v>0</v>
      </c>
      <c r="L17" s="16">
        <v>9.3979999999999994E-2</v>
      </c>
      <c r="M17" s="69">
        <v>88.281000000000006</v>
      </c>
      <c r="N17" s="17">
        <v>4.3397260273972602</v>
      </c>
      <c r="O17" s="17">
        <v>3.7551637335197414</v>
      </c>
      <c r="P17" s="70"/>
      <c r="Q17" s="189" t="s">
        <v>64</v>
      </c>
      <c r="R17" s="190"/>
      <c r="S17" s="30"/>
      <c r="T17" s="31">
        <v>82221.112373916752</v>
      </c>
      <c r="U17" s="32">
        <v>0.63971138089728896</v>
      </c>
      <c r="V17" s="70"/>
      <c r="W17" s="26"/>
    </row>
    <row r="18" spans="2:23" ht="42" customHeight="1" thickTop="1" thickBot="1" x14ac:dyDescent="0.25">
      <c r="B18" s="146"/>
      <c r="C18" s="146"/>
      <c r="D18" s="182"/>
      <c r="E18" s="183"/>
      <c r="F18" s="18">
        <v>47744</v>
      </c>
      <c r="G18" s="19" t="s">
        <v>2</v>
      </c>
      <c r="H18" s="20">
        <v>16</v>
      </c>
      <c r="I18" s="21">
        <v>7.7499999999999999E-2</v>
      </c>
      <c r="J18" s="22">
        <v>5769.7057691562595</v>
      </c>
      <c r="K18" s="23">
        <v>0</v>
      </c>
      <c r="L18" s="23">
        <v>9.5699999999999993E-2</v>
      </c>
      <c r="M18" s="68">
        <v>91.195999999999998</v>
      </c>
      <c r="N18" s="24">
        <v>6.7315068493150685</v>
      </c>
      <c r="O18" s="24">
        <v>5.3118780682399676</v>
      </c>
      <c r="P18" s="70"/>
      <c r="Q18" s="144" t="s">
        <v>31</v>
      </c>
      <c r="R18" s="27"/>
      <c r="S18" s="27"/>
      <c r="T18" s="28">
        <v>44040.874529885295</v>
      </c>
      <c r="U18" s="29">
        <v>0.3426546764937069</v>
      </c>
      <c r="V18" s="70"/>
    </row>
    <row r="19" spans="2:23" ht="42" customHeight="1" thickTop="1" thickBot="1" x14ac:dyDescent="0.25">
      <c r="B19" s="146"/>
      <c r="C19" s="146"/>
      <c r="D19" s="182"/>
      <c r="E19" s="183"/>
      <c r="F19" s="173">
        <v>47933</v>
      </c>
      <c r="G19" s="12"/>
      <c r="H19" s="13">
        <v>10</v>
      </c>
      <c r="I19" s="14">
        <v>7.0000000000000007E-2</v>
      </c>
      <c r="J19" s="172">
        <v>7815.3248266153514</v>
      </c>
      <c r="K19" s="16">
        <v>0</v>
      </c>
      <c r="L19" s="16">
        <v>9.6350000000000005E-2</v>
      </c>
      <c r="M19" s="69">
        <v>86.64</v>
      </c>
      <c r="N19" s="17">
        <v>7.2493150684931509</v>
      </c>
      <c r="O19" s="17">
        <v>5.4879678058967976</v>
      </c>
      <c r="P19" s="70"/>
      <c r="Q19" s="107"/>
      <c r="R19" s="108"/>
      <c r="S19" s="108"/>
      <c r="T19" s="109"/>
      <c r="U19" s="110"/>
      <c r="V19" s="70"/>
    </row>
    <row r="20" spans="2:23" ht="42" customHeight="1" thickTop="1" thickBot="1" x14ac:dyDescent="0.25">
      <c r="B20" s="146"/>
      <c r="C20" s="146"/>
      <c r="D20" s="182"/>
      <c r="E20" s="183"/>
      <c r="F20" s="18">
        <v>48395</v>
      </c>
      <c r="G20" s="19" t="s">
        <v>2</v>
      </c>
      <c r="H20" s="20">
        <v>16</v>
      </c>
      <c r="I20" s="21">
        <v>7.0000000000000007E-2</v>
      </c>
      <c r="J20" s="22">
        <v>7220.4206434281732</v>
      </c>
      <c r="K20" s="23">
        <v>0</v>
      </c>
      <c r="L20" s="23">
        <v>9.8799999999999999E-2</v>
      </c>
      <c r="M20" s="68">
        <v>83.844999999999999</v>
      </c>
      <c r="N20" s="24">
        <v>8.5150684931506841</v>
      </c>
      <c r="O20" s="24">
        <v>6.2609139522386537</v>
      </c>
      <c r="P20" s="70"/>
      <c r="Q20" s="160" t="s">
        <v>4</v>
      </c>
      <c r="R20" s="160"/>
      <c r="S20" s="160"/>
      <c r="T20" s="161">
        <v>128528.45021858075</v>
      </c>
      <c r="U20" s="162">
        <v>1</v>
      </c>
      <c r="V20" s="70"/>
      <c r="W20" s="34"/>
    </row>
    <row r="21" spans="2:23" ht="42" customHeight="1" thickTop="1" thickBot="1" x14ac:dyDescent="0.25">
      <c r="B21" s="146"/>
      <c r="C21" s="146"/>
      <c r="D21" s="182"/>
      <c r="E21" s="183"/>
      <c r="F21" s="173">
        <v>48619</v>
      </c>
      <c r="G21" s="12" t="s">
        <v>2</v>
      </c>
      <c r="H21" s="13">
        <v>11</v>
      </c>
      <c r="I21" s="14">
        <v>0.13250000000000001</v>
      </c>
      <c r="J21" s="172">
        <v>5790.1823864443559</v>
      </c>
      <c r="K21" s="16">
        <v>0</v>
      </c>
      <c r="L21" s="16">
        <v>9.9379999999999996E-2</v>
      </c>
      <c r="M21" s="69">
        <v>119.21599999999999</v>
      </c>
      <c r="N21" s="17">
        <v>9.1287671232876715</v>
      </c>
      <c r="O21" s="17">
        <v>5.5475063914193496</v>
      </c>
      <c r="P21" s="70"/>
      <c r="Q21" s="160"/>
      <c r="R21" s="160"/>
      <c r="S21" s="160"/>
      <c r="T21" s="161"/>
      <c r="U21" s="162"/>
      <c r="V21" s="70"/>
      <c r="W21" s="34"/>
    </row>
    <row r="22" spans="2:23" ht="42" customHeight="1" thickTop="1" thickBot="1" x14ac:dyDescent="0.25">
      <c r="B22" s="146"/>
      <c r="C22" s="146"/>
      <c r="D22" s="182"/>
      <c r="E22" s="183"/>
      <c r="F22" s="18">
        <v>49235</v>
      </c>
      <c r="G22" s="19" t="s">
        <v>2</v>
      </c>
      <c r="H22" s="20">
        <v>16</v>
      </c>
      <c r="I22" s="21">
        <v>7.2499999999999995E-2</v>
      </c>
      <c r="J22" s="22">
        <v>7164.0535974893137</v>
      </c>
      <c r="K22" s="23">
        <v>0</v>
      </c>
      <c r="L22" s="23">
        <v>9.9659999999999999E-2</v>
      </c>
      <c r="M22" s="68">
        <v>82.453999999999994</v>
      </c>
      <c r="N22" s="24">
        <v>10.816438356164383</v>
      </c>
      <c r="O22" s="24">
        <v>7.4095449883486895</v>
      </c>
      <c r="P22" s="70"/>
      <c r="Q22" s="163"/>
      <c r="R22" s="163"/>
      <c r="S22" s="163"/>
      <c r="T22" s="164"/>
      <c r="U22" s="165"/>
      <c r="V22" s="70"/>
      <c r="W22" s="34"/>
    </row>
    <row r="23" spans="2:23" ht="42" customHeight="1" thickTop="1" thickBot="1" x14ac:dyDescent="0.25">
      <c r="B23" s="146"/>
      <c r="C23" s="146"/>
      <c r="D23" s="182"/>
      <c r="E23" s="183"/>
      <c r="F23" s="173">
        <v>49865</v>
      </c>
      <c r="G23" s="12" t="s">
        <v>2</v>
      </c>
      <c r="H23" s="13">
        <v>16</v>
      </c>
      <c r="I23" s="14">
        <v>6.25E-2</v>
      </c>
      <c r="J23" s="172">
        <v>3112.7916413746789</v>
      </c>
      <c r="K23" s="16">
        <v>0</v>
      </c>
      <c r="L23" s="16">
        <v>0.10105</v>
      </c>
      <c r="M23" s="69">
        <v>73.191999999999993</v>
      </c>
      <c r="N23" s="17">
        <v>12.542465753424658</v>
      </c>
      <c r="O23" s="17">
        <v>8.0934457548702881</v>
      </c>
      <c r="P23" s="70"/>
      <c r="Q23" s="163"/>
      <c r="R23" s="163"/>
      <c r="S23" s="163"/>
      <c r="T23" s="164"/>
      <c r="U23" s="165"/>
      <c r="V23" s="70"/>
      <c r="W23" s="34"/>
    </row>
    <row r="24" spans="2:23" ht="42" customHeight="1" thickTop="1" thickBot="1" x14ac:dyDescent="0.25">
      <c r="B24" s="146"/>
      <c r="C24" s="146"/>
      <c r="D24" s="182"/>
      <c r="E24" s="183"/>
      <c r="F24" s="18">
        <v>52014</v>
      </c>
      <c r="G24" s="19" t="s">
        <v>2</v>
      </c>
      <c r="H24" s="20">
        <v>21</v>
      </c>
      <c r="I24" s="21">
        <v>9.2499999999999999E-2</v>
      </c>
      <c r="J24" s="22">
        <v>8514.0537008097745</v>
      </c>
      <c r="K24" s="23">
        <v>9.494649356352608E-3</v>
      </c>
      <c r="L24" s="23">
        <v>0.10319</v>
      </c>
      <c r="M24" s="68">
        <v>91.224000000000004</v>
      </c>
      <c r="N24" s="24">
        <v>18.43013698630137</v>
      </c>
      <c r="O24" s="24">
        <v>8.6279026157786536</v>
      </c>
      <c r="P24" s="70"/>
      <c r="Q24" s="163"/>
      <c r="R24" s="163"/>
      <c r="S24" s="163"/>
      <c r="T24" s="164"/>
      <c r="U24" s="165"/>
      <c r="V24" s="70"/>
      <c r="W24" s="34"/>
    </row>
    <row r="25" spans="2:23" ht="42" customHeight="1" thickTop="1" thickBot="1" x14ac:dyDescent="0.25">
      <c r="B25" s="146"/>
      <c r="C25" s="146"/>
      <c r="D25" s="182"/>
      <c r="E25" s="183"/>
      <c r="F25" s="173">
        <v>55087</v>
      </c>
      <c r="G25" s="12" t="s">
        <v>2</v>
      </c>
      <c r="H25" s="13">
        <v>31</v>
      </c>
      <c r="I25" s="14">
        <v>7.2499999999999995E-2</v>
      </c>
      <c r="J25" s="172">
        <v>6688.6778338865288</v>
      </c>
      <c r="K25" s="16">
        <v>0</v>
      </c>
      <c r="L25" s="16">
        <v>0.10188</v>
      </c>
      <c r="M25" s="69">
        <v>73.247</v>
      </c>
      <c r="N25" s="17">
        <v>26.849315068493151</v>
      </c>
      <c r="O25" s="17">
        <v>10.344426265272553</v>
      </c>
      <c r="P25" s="70"/>
      <c r="Q25" s="163"/>
      <c r="R25" s="163"/>
      <c r="S25" s="163"/>
      <c r="T25" s="164"/>
      <c r="U25" s="165"/>
      <c r="V25" s="70"/>
      <c r="W25" s="34"/>
    </row>
    <row r="26" spans="2:23" ht="42" customHeight="1" thickTop="1" thickBot="1" x14ac:dyDescent="0.25">
      <c r="B26" s="146"/>
      <c r="C26" s="146"/>
      <c r="D26" s="230" t="s">
        <v>50</v>
      </c>
      <c r="E26" s="230"/>
      <c r="F26" s="230"/>
      <c r="G26" s="230"/>
      <c r="H26" s="230"/>
      <c r="I26" s="230"/>
      <c r="J26" s="147">
        <v>81387.014451949537</v>
      </c>
      <c r="K26" s="167"/>
      <c r="L26" s="151"/>
      <c r="M26" s="151"/>
      <c r="N26" s="150">
        <v>9.2434158618306785</v>
      </c>
      <c r="O26" s="150">
        <v>5.5583521825886217</v>
      </c>
      <c r="P26" s="70"/>
      <c r="Q26" s="92"/>
      <c r="R26" s="92"/>
      <c r="S26" s="92"/>
      <c r="T26" s="92"/>
      <c r="U26" s="93"/>
      <c r="V26" s="70"/>
      <c r="W26" s="105"/>
    </row>
    <row r="27" spans="2:23" ht="42" customHeight="1" thickTop="1" thickBot="1" x14ac:dyDescent="0.25">
      <c r="B27" s="146"/>
      <c r="C27" s="146"/>
      <c r="D27" s="182" t="s">
        <v>3</v>
      </c>
      <c r="E27" s="183"/>
      <c r="F27" s="18">
        <v>45784</v>
      </c>
      <c r="G27" s="19" t="s">
        <v>2</v>
      </c>
      <c r="H27" s="20">
        <v>11</v>
      </c>
      <c r="I27" s="21">
        <v>3.5000000000000003E-2</v>
      </c>
      <c r="J27" s="22">
        <v>4906.7271107614206</v>
      </c>
      <c r="K27" s="23">
        <v>7.5641102417997835E-4</v>
      </c>
      <c r="L27" s="23">
        <v>3.2550000000000003E-2</v>
      </c>
      <c r="M27" s="68">
        <v>100.30800000000001</v>
      </c>
      <c r="N27" s="24">
        <v>1.3616438356164384</v>
      </c>
      <c r="O27" s="24">
        <v>1.3251650322468567</v>
      </c>
      <c r="P27" s="94"/>
      <c r="Q27" s="70"/>
      <c r="R27" s="70"/>
      <c r="S27" s="70"/>
      <c r="T27" s="70"/>
      <c r="U27" s="70"/>
      <c r="V27" s="70"/>
      <c r="W27" s="70"/>
    </row>
    <row r="28" spans="2:23" ht="42" customHeight="1" thickTop="1" thickBot="1" x14ac:dyDescent="0.25">
      <c r="B28" s="146"/>
      <c r="C28" s="146"/>
      <c r="D28" s="182"/>
      <c r="E28" s="183"/>
      <c r="F28" s="173">
        <v>46463</v>
      </c>
      <c r="G28" s="12" t="s">
        <v>2</v>
      </c>
      <c r="H28" s="13">
        <v>11</v>
      </c>
      <c r="I28" s="14">
        <v>3.3000000000000002E-2</v>
      </c>
      <c r="J28" s="172">
        <v>6146.9069886442021</v>
      </c>
      <c r="K28" s="16">
        <v>7.5641102417995591E-4</v>
      </c>
      <c r="L28" s="16">
        <v>3.4380000000000001E-2</v>
      </c>
      <c r="M28" s="69">
        <v>99.576999999999998</v>
      </c>
      <c r="N28" s="17">
        <v>3.2219178082191782</v>
      </c>
      <c r="O28" s="17">
        <v>3.0310101243746854</v>
      </c>
      <c r="P28" s="70"/>
      <c r="Q28" s="94"/>
      <c r="R28" s="94"/>
      <c r="S28" s="94"/>
      <c r="T28" s="95"/>
      <c r="U28" s="96"/>
      <c r="V28" s="70"/>
      <c r="W28" s="70"/>
    </row>
    <row r="29" spans="2:23" ht="42" customHeight="1" thickTop="1" thickBot="1" x14ac:dyDescent="0.25">
      <c r="B29" s="146"/>
      <c r="C29" s="146"/>
      <c r="D29" s="182"/>
      <c r="E29" s="183"/>
      <c r="F29" s="18">
        <v>47226</v>
      </c>
      <c r="G29" s="19" t="s">
        <v>2</v>
      </c>
      <c r="H29" s="20">
        <v>10</v>
      </c>
      <c r="I29" s="21">
        <v>2.2499999999999999E-2</v>
      </c>
      <c r="J29" s="22">
        <v>4794.7944912761122</v>
      </c>
      <c r="K29" s="23">
        <v>7.5641102418028204E-4</v>
      </c>
      <c r="L29" s="23">
        <v>3.6209999999999999E-2</v>
      </c>
      <c r="M29" s="68">
        <v>93.48</v>
      </c>
      <c r="N29" s="24">
        <v>5.3123287671232875</v>
      </c>
      <c r="O29" s="24">
        <v>4.9715267784436588</v>
      </c>
      <c r="P29" s="97"/>
      <c r="Q29" s="70"/>
      <c r="R29" s="70"/>
      <c r="S29" s="70"/>
      <c r="T29" s="70"/>
      <c r="U29" s="70"/>
      <c r="V29" s="70"/>
      <c r="W29" s="70"/>
    </row>
    <row r="30" spans="2:23" ht="42" customHeight="1" thickTop="1" thickBot="1" x14ac:dyDescent="0.25">
      <c r="B30" s="146"/>
      <c r="C30" s="146"/>
      <c r="D30" s="182"/>
      <c r="E30" s="183"/>
      <c r="F30" s="173">
        <v>48663</v>
      </c>
      <c r="G30" s="12" t="s">
        <v>2</v>
      </c>
      <c r="H30" s="13">
        <v>20</v>
      </c>
      <c r="I30" s="14">
        <v>0.03</v>
      </c>
      <c r="J30" s="172">
        <v>4082.8189464667767</v>
      </c>
      <c r="K30" s="16">
        <v>7.5641102417996187E-4</v>
      </c>
      <c r="L30" s="16">
        <v>3.9510000000000003E-2</v>
      </c>
      <c r="M30" s="69">
        <v>92.747</v>
      </c>
      <c r="N30" s="17">
        <v>9.24931506849315</v>
      </c>
      <c r="O30" s="17">
        <v>7.9671635476807623</v>
      </c>
      <c r="P30" s="70"/>
      <c r="Q30" s="70"/>
      <c r="R30" s="70"/>
      <c r="S30" s="70"/>
      <c r="T30" s="70"/>
      <c r="U30" s="70"/>
      <c r="V30" s="70"/>
      <c r="W30" s="70"/>
    </row>
    <row r="31" spans="2:23" ht="42" customHeight="1" thickTop="1" thickBot="1" x14ac:dyDescent="0.25">
      <c r="B31" s="146"/>
      <c r="C31" s="146"/>
      <c r="D31" s="182"/>
      <c r="E31" s="183"/>
      <c r="F31" s="18">
        <v>49403</v>
      </c>
      <c r="G31" s="19" t="s">
        <v>2</v>
      </c>
      <c r="H31" s="20">
        <v>20</v>
      </c>
      <c r="I31" s="21">
        <v>4.7500000000000001E-2</v>
      </c>
      <c r="J31" s="22">
        <v>8828.2616490272139</v>
      </c>
      <c r="K31" s="23">
        <v>7.5641102418003115E-4</v>
      </c>
      <c r="L31" s="23">
        <v>4.0500000000000001E-2</v>
      </c>
      <c r="M31" s="68">
        <v>106.214</v>
      </c>
      <c r="N31" s="24">
        <v>11.276712328767124</v>
      </c>
      <c r="O31" s="24">
        <v>8.7774190943214556</v>
      </c>
      <c r="P31" s="70"/>
      <c r="Q31" s="70"/>
      <c r="R31" s="70"/>
      <c r="S31" s="70"/>
      <c r="T31" s="70"/>
      <c r="U31" s="70"/>
      <c r="V31" s="70"/>
      <c r="W31" s="70"/>
    </row>
    <row r="32" spans="2:23" ht="42" customHeight="1" thickTop="1" thickBot="1" x14ac:dyDescent="0.25">
      <c r="B32" s="146"/>
      <c r="C32" s="146"/>
      <c r="D32" s="182"/>
      <c r="E32" s="183"/>
      <c r="F32" s="173">
        <v>50096</v>
      </c>
      <c r="G32" s="12" t="s">
        <v>2</v>
      </c>
      <c r="H32" s="13">
        <v>18</v>
      </c>
      <c r="I32" s="14">
        <v>3.7499999999999999E-2</v>
      </c>
      <c r="J32" s="172">
        <v>8954.7376795484652</v>
      </c>
      <c r="K32" s="16">
        <v>7.564110241801065E-4</v>
      </c>
      <c r="L32" s="16">
        <v>4.1579999999999999E-2</v>
      </c>
      <c r="M32" s="69">
        <v>95.914000000000001</v>
      </c>
      <c r="N32" s="17">
        <v>13.175342465753424</v>
      </c>
      <c r="O32" s="17">
        <v>10.233136413828195</v>
      </c>
      <c r="P32" s="70"/>
      <c r="Q32" s="70"/>
      <c r="R32" s="70"/>
      <c r="S32" s="70"/>
      <c r="T32" s="70"/>
      <c r="U32" s="70"/>
      <c r="V32" s="70"/>
      <c r="W32" s="70"/>
    </row>
    <row r="33" spans="1:23" ht="42" customHeight="1" thickTop="1" thickBot="1" x14ac:dyDescent="0.25">
      <c r="B33" s="146"/>
      <c r="C33" s="146"/>
      <c r="D33" s="192"/>
      <c r="E33" s="193"/>
      <c r="F33" s="18">
        <v>54590</v>
      </c>
      <c r="G33" s="19" t="s">
        <v>2</v>
      </c>
      <c r="H33" s="20">
        <v>32</v>
      </c>
      <c r="I33" s="21">
        <v>3.7499999999999999E-2</v>
      </c>
      <c r="J33" s="22">
        <v>6326.627664161103</v>
      </c>
      <c r="K33" s="23">
        <v>7.5641102417996274E-4</v>
      </c>
      <c r="L33" s="23">
        <v>3.9949999999999999E-2</v>
      </c>
      <c r="M33" s="68">
        <v>96.113</v>
      </c>
      <c r="N33" s="24">
        <v>25.487671232876714</v>
      </c>
      <c r="O33" s="24">
        <v>16.314809079474671</v>
      </c>
      <c r="P33" s="70"/>
      <c r="Q33" s="70"/>
      <c r="R33" s="70"/>
      <c r="S33" s="70"/>
      <c r="T33" s="70"/>
      <c r="U33" s="70"/>
      <c r="V33" s="70"/>
      <c r="W33" s="70"/>
    </row>
    <row r="34" spans="1:23" ht="42" customHeight="1" thickTop="1" thickBot="1" x14ac:dyDescent="0.25">
      <c r="B34" s="146"/>
      <c r="C34" s="146"/>
      <c r="D34" s="223" t="s">
        <v>63</v>
      </c>
      <c r="E34" s="223"/>
      <c r="F34" s="223"/>
      <c r="G34" s="223"/>
      <c r="H34" s="223"/>
      <c r="I34" s="223"/>
      <c r="J34" s="147">
        <v>44040.874529885295</v>
      </c>
      <c r="K34" s="148"/>
      <c r="L34" s="148"/>
      <c r="M34" s="149"/>
      <c r="N34" s="150">
        <v>10.638012093169948</v>
      </c>
      <c r="O34" s="150">
        <v>8.0343913881414348</v>
      </c>
      <c r="P34" s="70"/>
      <c r="Q34" s="70"/>
      <c r="R34" s="70"/>
      <c r="S34" s="70"/>
      <c r="T34" s="70"/>
      <c r="U34" s="70"/>
      <c r="V34" s="70"/>
      <c r="W34" s="70"/>
    </row>
    <row r="35" spans="1:23" ht="42" customHeight="1" thickTop="1" thickBot="1" x14ac:dyDescent="0.25">
      <c r="B35" s="146"/>
      <c r="C35" s="146"/>
      <c r="D35" s="224" t="s">
        <v>88</v>
      </c>
      <c r="E35" s="225"/>
      <c r="F35" s="173">
        <v>47933</v>
      </c>
      <c r="G35" s="12"/>
      <c r="H35" s="13">
        <v>10</v>
      </c>
      <c r="I35" s="14">
        <v>7.0000000000000007E-2</v>
      </c>
      <c r="J35" s="172">
        <v>834.09792196722162</v>
      </c>
      <c r="K35" s="16">
        <v>0</v>
      </c>
      <c r="L35" s="16">
        <v>9.6320000000000003E-2</v>
      </c>
      <c r="M35" s="69">
        <v>86.652000000000001</v>
      </c>
      <c r="N35" s="17">
        <v>7.2493150684931509</v>
      </c>
      <c r="O35" s="17">
        <v>5.4881362898527906</v>
      </c>
      <c r="P35" s="70"/>
      <c r="Q35" s="70"/>
      <c r="R35" s="70"/>
      <c r="S35" s="70"/>
      <c r="T35" s="70"/>
      <c r="U35" s="70"/>
      <c r="V35" s="70"/>
      <c r="W35" s="70"/>
    </row>
    <row r="36" spans="1:23" ht="42" customHeight="1" thickTop="1" x14ac:dyDescent="0.2">
      <c r="B36" s="146"/>
      <c r="C36" s="146"/>
      <c r="D36" s="206" t="s">
        <v>87</v>
      </c>
      <c r="E36" s="206"/>
      <c r="F36" s="206"/>
      <c r="G36" s="206"/>
      <c r="H36" s="206"/>
      <c r="I36" s="206"/>
      <c r="J36" s="147">
        <v>834.09792196722162</v>
      </c>
      <c r="K36" s="148"/>
      <c r="L36" s="148"/>
      <c r="M36" s="149"/>
      <c r="N36" s="150">
        <v>7.2493150684931509</v>
      </c>
      <c r="O36" s="150">
        <v>5.4881362898527906</v>
      </c>
      <c r="P36" s="70"/>
      <c r="Q36" s="70"/>
      <c r="R36" s="70"/>
      <c r="S36" s="70"/>
      <c r="T36" s="70"/>
      <c r="U36" s="70"/>
      <c r="V36" s="70"/>
      <c r="W36" s="70"/>
    </row>
    <row r="37" spans="1:23" ht="42" customHeight="1" x14ac:dyDescent="0.2">
      <c r="B37" s="146"/>
      <c r="C37" s="146"/>
      <c r="D37" s="185" t="s">
        <v>62</v>
      </c>
      <c r="E37" s="185"/>
      <c r="F37" s="185"/>
      <c r="G37" s="185"/>
      <c r="H37" s="185"/>
      <c r="I37" s="185"/>
      <c r="J37" s="147">
        <v>126261.98690380206</v>
      </c>
      <c r="K37" s="148"/>
      <c r="L37" s="148"/>
      <c r="M37" s="149"/>
      <c r="N37" s="152"/>
      <c r="O37" s="152"/>
      <c r="P37" s="70"/>
      <c r="Q37" s="98"/>
      <c r="R37" s="98"/>
      <c r="S37" s="98"/>
      <c r="T37" s="70"/>
      <c r="U37" s="70"/>
      <c r="V37" s="70"/>
      <c r="W37" s="70"/>
    </row>
    <row r="38" spans="1:23" ht="42" customHeight="1" x14ac:dyDescent="0.2">
      <c r="B38" s="146"/>
      <c r="C38" s="146"/>
      <c r="D38" s="185" t="s">
        <v>4</v>
      </c>
      <c r="E38" s="185"/>
      <c r="F38" s="185"/>
      <c r="G38" s="185"/>
      <c r="H38" s="185"/>
      <c r="I38" s="185"/>
      <c r="J38" s="147">
        <v>128528.45021858075</v>
      </c>
      <c r="K38" s="148"/>
      <c r="L38" s="148"/>
      <c r="M38" s="149"/>
      <c r="N38" s="152"/>
      <c r="O38" s="153"/>
      <c r="P38" s="70"/>
      <c r="Q38" s="70"/>
      <c r="R38" s="70"/>
      <c r="S38" s="98"/>
      <c r="T38" s="70"/>
      <c r="U38" s="70"/>
      <c r="V38" s="70"/>
      <c r="W38" s="70"/>
    </row>
    <row r="39" spans="1:23" ht="32.25" hidden="1" customHeight="1" x14ac:dyDescent="0.2">
      <c r="B39" s="143" t="s">
        <v>61</v>
      </c>
      <c r="C39" s="143"/>
      <c r="D39" s="143" t="s">
        <v>60</v>
      </c>
      <c r="E39" s="143"/>
      <c r="F39" s="143" t="s">
        <v>59</v>
      </c>
      <c r="G39" s="143"/>
      <c r="H39" s="143" t="s">
        <v>58</v>
      </c>
      <c r="I39" s="143" t="s">
        <v>57</v>
      </c>
      <c r="J39" s="143" t="s">
        <v>56</v>
      </c>
      <c r="K39" s="143"/>
      <c r="L39" s="143" t="s">
        <v>55</v>
      </c>
      <c r="M39" s="143" t="s">
        <v>54</v>
      </c>
      <c r="N39" s="143" t="s">
        <v>53</v>
      </c>
      <c r="O39" s="143"/>
      <c r="P39" s="70"/>
      <c r="Q39" s="99"/>
      <c r="R39" s="70"/>
      <c r="S39" s="70"/>
      <c r="T39" s="70"/>
      <c r="U39" s="100"/>
      <c r="V39" s="70"/>
      <c r="W39" s="70"/>
    </row>
    <row r="40" spans="1:23" ht="66.75" hidden="1" customHeight="1" x14ac:dyDescent="0.2">
      <c r="B40" s="207"/>
      <c r="C40" s="207"/>
      <c r="D40" s="208" t="s">
        <v>52</v>
      </c>
      <c r="E40" s="209"/>
      <c r="F40" s="210" t="s">
        <v>51</v>
      </c>
      <c r="G40" s="211"/>
      <c r="H40" s="13">
        <v>2</v>
      </c>
      <c r="I40" s="25">
        <v>5.5E-2</v>
      </c>
      <c r="J40" s="196">
        <v>0</v>
      </c>
      <c r="K40" s="196"/>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4"/>
      <c r="C62" s="154"/>
      <c r="D62" s="158">
        <v>2024</v>
      </c>
      <c r="E62" s="158">
        <v>2025</v>
      </c>
      <c r="F62" s="158">
        <v>2026</v>
      </c>
      <c r="G62" s="158">
        <v>2027</v>
      </c>
      <c r="H62" s="158">
        <v>2028</v>
      </c>
      <c r="I62" s="158">
        <v>2029</v>
      </c>
      <c r="J62" s="158">
        <v>2030</v>
      </c>
      <c r="K62" s="158">
        <v>2031</v>
      </c>
      <c r="L62" s="158">
        <v>2032</v>
      </c>
      <c r="M62" s="158">
        <v>2033</v>
      </c>
      <c r="N62" s="158">
        <v>2034</v>
      </c>
      <c r="O62" s="158">
        <v>2035</v>
      </c>
      <c r="P62" s="158">
        <v>2036</v>
      </c>
      <c r="Q62" s="158">
        <v>2037</v>
      </c>
      <c r="R62" s="158">
        <v>2042</v>
      </c>
      <c r="S62" s="158">
        <v>2049</v>
      </c>
      <c r="T62" s="158">
        <v>2050</v>
      </c>
      <c r="U62" s="158" t="s">
        <v>5</v>
      </c>
    </row>
    <row r="63" spans="1:24" s="39" customFormat="1" ht="58.5" customHeight="1" thickTop="1" thickBot="1" x14ac:dyDescent="0.25">
      <c r="B63" s="168" t="s">
        <v>79</v>
      </c>
      <c r="C63" s="169"/>
      <c r="D63" s="140">
        <v>5160.7475493678085</v>
      </c>
      <c r="E63" s="140">
        <v>4591.9317310051792</v>
      </c>
      <c r="F63" s="140">
        <v>7909.6963411641636</v>
      </c>
      <c r="G63" s="140">
        <v>5199.6550129796324</v>
      </c>
      <c r="H63" s="140">
        <v>8716.2367330070138</v>
      </c>
      <c r="I63" s="140"/>
      <c r="J63" s="140">
        <v>5769.7057691562595</v>
      </c>
      <c r="K63" s="140">
        <v>8649.4227485825722</v>
      </c>
      <c r="L63" s="140">
        <v>7220.4206434281732</v>
      </c>
      <c r="M63" s="140">
        <v>5790.1823864443559</v>
      </c>
      <c r="N63" s="140">
        <v>7164.0535974893137</v>
      </c>
      <c r="O63" s="140"/>
      <c r="P63" s="140">
        <v>3112.7916413746789</v>
      </c>
      <c r="Q63" s="140"/>
      <c r="R63" s="140">
        <v>8514.0537008097745</v>
      </c>
      <c r="S63" s="140"/>
      <c r="T63" s="140">
        <v>6688.6778338865288</v>
      </c>
      <c r="U63" s="40">
        <v>84487.575688695448</v>
      </c>
      <c r="W63" s="1"/>
      <c r="X63" s="1"/>
    </row>
    <row r="64" spans="1:24" s="39" customFormat="1" ht="57" customHeight="1" thickTop="1" thickBot="1" x14ac:dyDescent="0.25">
      <c r="B64" s="155" t="s">
        <v>31</v>
      </c>
      <c r="C64" s="156"/>
      <c r="D64" s="22"/>
      <c r="E64" s="22">
        <v>4906.7271107614206</v>
      </c>
      <c r="F64" s="22"/>
      <c r="G64" s="22">
        <v>6146.9069886442021</v>
      </c>
      <c r="H64" s="22"/>
      <c r="I64" s="22">
        <v>4794.7944912761122</v>
      </c>
      <c r="J64" s="22"/>
      <c r="K64" s="22"/>
      <c r="L64" s="22"/>
      <c r="M64" s="22">
        <v>4082.8189464667767</v>
      </c>
      <c r="N64" s="22"/>
      <c r="O64" s="22">
        <v>8828.2616490272139</v>
      </c>
      <c r="P64" s="22"/>
      <c r="Q64" s="22">
        <v>8954.7376795484652</v>
      </c>
      <c r="R64" s="22"/>
      <c r="S64" s="22">
        <v>6326.627664161103</v>
      </c>
      <c r="T64" s="22"/>
      <c r="U64" s="41">
        <v>44040.874529885295</v>
      </c>
      <c r="W64" s="1"/>
      <c r="X64" s="1"/>
    </row>
    <row r="65" spans="2:24" s="39" customFormat="1" ht="57" hidden="1" customHeight="1" x14ac:dyDescent="0.2">
      <c r="B65" s="157" t="s">
        <v>49</v>
      </c>
      <c r="C65" s="157"/>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5" t="s">
        <v>5</v>
      </c>
      <c r="C66" s="156"/>
      <c r="D66" s="46">
        <v>5160.7475493678085</v>
      </c>
      <c r="E66" s="46">
        <v>9498.6588417665989</v>
      </c>
      <c r="F66" s="46">
        <v>7909.6963411641636</v>
      </c>
      <c r="G66" s="46">
        <v>11346.562001623835</v>
      </c>
      <c r="H66" s="46">
        <v>8716.2367330070138</v>
      </c>
      <c r="I66" s="46">
        <v>4794.7944912761122</v>
      </c>
      <c r="J66" s="46">
        <v>5769.7057691562595</v>
      </c>
      <c r="K66" s="46">
        <v>8649.4227485825722</v>
      </c>
      <c r="L66" s="46">
        <v>7220.4206434281732</v>
      </c>
      <c r="M66" s="46">
        <v>9873.0013329111316</v>
      </c>
      <c r="N66" s="46">
        <v>7164.0535974893137</v>
      </c>
      <c r="O66" s="46">
        <v>8828.2616490272139</v>
      </c>
      <c r="P66" s="46">
        <v>3112.7916413746789</v>
      </c>
      <c r="Q66" s="46">
        <v>8954.7376795484652</v>
      </c>
      <c r="R66" s="46">
        <v>8514.0537008097745</v>
      </c>
      <c r="S66" s="46">
        <v>6326.627664161103</v>
      </c>
      <c r="T66" s="46">
        <v>6688.6778338865288</v>
      </c>
      <c r="U66" s="46">
        <v>128528.45021858075</v>
      </c>
      <c r="W66" s="26"/>
      <c r="X66" s="1"/>
    </row>
    <row r="67" spans="2:24" s="39" customFormat="1" ht="58.5" customHeight="1" thickTop="1" x14ac:dyDescent="0.2">
      <c r="B67" s="168" t="s">
        <v>48</v>
      </c>
      <c r="C67" s="169"/>
      <c r="D67" s="159">
        <v>4.0152569649686352E-2</v>
      </c>
      <c r="E67" s="159">
        <v>7.3903161717213506E-2</v>
      </c>
      <c r="F67" s="159">
        <v>6.1540431925481164E-2</v>
      </c>
      <c r="G67" s="159">
        <v>8.8280547865685829E-2</v>
      </c>
      <c r="H67" s="159">
        <v>6.7815621507797103E-2</v>
      </c>
      <c r="I67" s="159">
        <v>3.7305316318075009E-2</v>
      </c>
      <c r="J67" s="159">
        <v>4.4890495134299539E-2</v>
      </c>
      <c r="K67" s="159">
        <v>6.7295783415057209E-2</v>
      </c>
      <c r="L67" s="159">
        <v>5.6177606056470999E-2</v>
      </c>
      <c r="M67" s="159">
        <v>7.6815688013982128E-2</v>
      </c>
      <c r="N67" s="159">
        <v>5.5739049100069521E-2</v>
      </c>
      <c r="O67" s="159">
        <v>6.8687217763954284E-2</v>
      </c>
      <c r="P67" s="159">
        <v>2.4218697386305818E-2</v>
      </c>
      <c r="Q67" s="159">
        <v>6.9671249161720003E-2</v>
      </c>
      <c r="R67" s="159">
        <v>6.6242560976425266E-2</v>
      </c>
      <c r="S67" s="159">
        <v>4.9223558312589788E-2</v>
      </c>
      <c r="T67" s="159">
        <v>5.2040445695186469E-2</v>
      </c>
      <c r="U67" s="170">
        <v>0.99999999999999989</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4" t="s">
        <v>6</v>
      </c>
      <c r="C73" s="215"/>
      <c r="D73" s="215"/>
      <c r="E73" s="215"/>
      <c r="F73" s="215"/>
      <c r="G73" s="215"/>
      <c r="H73" s="215"/>
      <c r="I73" s="215"/>
      <c r="J73" s="215"/>
      <c r="K73" s="215"/>
      <c r="L73" s="215"/>
      <c r="M73" s="215"/>
      <c r="N73" s="215"/>
      <c r="O73" s="215"/>
      <c r="P73" s="215"/>
      <c r="Q73" s="215"/>
      <c r="R73" s="215"/>
      <c r="S73" s="215"/>
      <c r="T73" s="215"/>
      <c r="U73" s="216"/>
      <c r="V73" s="70"/>
    </row>
    <row r="74" spans="2:24" ht="18.75" customHeight="1" x14ac:dyDescent="0.2">
      <c r="B74" s="217"/>
      <c r="C74" s="218"/>
      <c r="D74" s="218"/>
      <c r="E74" s="218"/>
      <c r="F74" s="218"/>
      <c r="G74" s="218"/>
      <c r="H74" s="218"/>
      <c r="I74" s="218"/>
      <c r="J74" s="218"/>
      <c r="K74" s="218"/>
      <c r="L74" s="218"/>
      <c r="M74" s="218"/>
      <c r="N74" s="218"/>
      <c r="O74" s="218"/>
      <c r="P74" s="218"/>
      <c r="Q74" s="218"/>
      <c r="R74" s="218"/>
      <c r="S74" s="218"/>
      <c r="T74" s="218"/>
      <c r="U74" s="219"/>
      <c r="V74" s="70"/>
    </row>
    <row r="75" spans="2:24" ht="18.75" customHeight="1" x14ac:dyDescent="0.2">
      <c r="B75" s="217"/>
      <c r="C75" s="218"/>
      <c r="D75" s="218"/>
      <c r="E75" s="218"/>
      <c r="F75" s="218"/>
      <c r="G75" s="218"/>
      <c r="H75" s="218"/>
      <c r="I75" s="218"/>
      <c r="J75" s="218"/>
      <c r="K75" s="218"/>
      <c r="L75" s="218"/>
      <c r="M75" s="218"/>
      <c r="N75" s="218"/>
      <c r="O75" s="218"/>
      <c r="P75" s="218"/>
      <c r="Q75" s="218"/>
      <c r="R75" s="218"/>
      <c r="S75" s="218"/>
      <c r="T75" s="218"/>
      <c r="U75" s="219"/>
      <c r="V75" s="70"/>
    </row>
    <row r="76" spans="2:24" ht="18.75" customHeight="1" x14ac:dyDescent="0.2">
      <c r="B76" s="217"/>
      <c r="C76" s="218"/>
      <c r="D76" s="218"/>
      <c r="E76" s="218"/>
      <c r="F76" s="218"/>
      <c r="G76" s="218"/>
      <c r="H76" s="218"/>
      <c r="I76" s="218"/>
      <c r="J76" s="218"/>
      <c r="K76" s="218"/>
      <c r="L76" s="218"/>
      <c r="M76" s="218"/>
      <c r="N76" s="218"/>
      <c r="O76" s="218"/>
      <c r="P76" s="218"/>
      <c r="Q76" s="218"/>
      <c r="R76" s="218"/>
      <c r="S76" s="218"/>
      <c r="T76" s="218"/>
      <c r="U76" s="219"/>
      <c r="V76" s="70"/>
    </row>
    <row r="77" spans="2:24" ht="49.5" customHeight="1" x14ac:dyDescent="0.2">
      <c r="B77" s="220"/>
      <c r="C77" s="221"/>
      <c r="D77" s="221"/>
      <c r="E77" s="221"/>
      <c r="F77" s="221"/>
      <c r="G77" s="221"/>
      <c r="H77" s="221"/>
      <c r="I77" s="221"/>
      <c r="J77" s="221"/>
      <c r="K77" s="221"/>
      <c r="L77" s="221"/>
      <c r="M77" s="221"/>
      <c r="N77" s="221"/>
      <c r="O77" s="221"/>
      <c r="P77" s="221"/>
      <c r="Q77" s="221"/>
      <c r="R77" s="221"/>
      <c r="S77" s="221"/>
      <c r="T77" s="221"/>
      <c r="U77" s="222"/>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D27:E33"/>
    <mergeCell ref="Q7:U7"/>
    <mergeCell ref="D8:E11"/>
    <mergeCell ref="D12:I12"/>
    <mergeCell ref="Q16:R16"/>
    <mergeCell ref="Q17:R17"/>
    <mergeCell ref="D26:I26"/>
    <mergeCell ref="D13:E25"/>
    <mergeCell ref="J40:K40"/>
    <mergeCell ref="B73:U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Melida Monroy Guevara</cp:lastModifiedBy>
  <cp:lastPrinted>2020-07-28T21:59:42Z</cp:lastPrinted>
  <dcterms:created xsi:type="dcterms:W3CDTF">2020-07-28T21:56:05Z</dcterms:created>
  <dcterms:modified xsi:type="dcterms:W3CDTF">2023-12-28T23:40:04Z</dcterms:modified>
</cp:coreProperties>
</file>