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activeTab="2"/>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Vigentes'!$B$1:$V$76</definedName>
    <definedName name="TRM">'Emisiones Vigentes'!$M$6</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<sst xmlns="http://schemas.openxmlformats.org/spreadsheetml/2006/main" count="167" uniqueCount="90">
  <si>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</si>
  <si>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</si>
  <si>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</si>
  <si>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</si>
  <si>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</si>
  <si>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</si>
  <si>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</si>
  <si>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</si>
  <si>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</si>
  <si>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</si>
  <si>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</si>
  <si>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</si>
  <si>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</si>
  <si>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</si>
  <si>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</si>
  <si>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</si>
  <si>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</si>
  <si>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</si>
  <si>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</si>
  <si>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</si>
  <si>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</si>
  <si>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</si>
  <si>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</si>
  <si>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</si>
  <si>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</si>
  <si>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</si>
  <si>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</si>
  <si>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</si>
  <si>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</si>
  <si>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</si>
  <si>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</si>
  <si>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</si>
  <si>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</si>
  <si>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</si>
  <si>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</si>
  <si>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</si>
  <si>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</si>
  <si>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</si>
  <si>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</si>
  <si>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</si>
  <si>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</si>
  <si>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</si>
  <si>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</si>
  <si>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</si>
  <si>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</si>
  <si>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</si>
  <si>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</si>
  <si>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</si>
  <si>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</si>
  <si>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</si>
  <si>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</si>
  <si>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</si>
  <si>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</si>
  <si>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</si>
  <si>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</si>
  <si>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</si>
  <si>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</si>
  <si>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</si>
  <si>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</si>
  <si>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</si>
  <si>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</si>
  <si>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</si>
  <si>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</si>
  <si>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</si>
  <si>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</si>
  <si>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</si>
  <si>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</si>
  <si>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</si>
  <si>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</si>
  <si>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</si>
  <si>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</si>
  <si>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</si>
  <si>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</si>
  <si>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</si>
  <si>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</si>
  <si>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</si>
  <si>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</si>
  <si>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</si>
  <si>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</si>
  <si>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</si>
  <si>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</si>
  <si>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</si>
  <si>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</si>
  <si>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</si>
  <si>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</si>
  <si>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Cotenido</t>
  </si>
  <si>
    <t>Resumen de los Títulos de Tesorería (TES) Clase B vigentes a la fecha</t>
  </si>
  <si>
    <t>Fuentes</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</si>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</sst>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 numFmtId="175" formatCode="[$-409]d\-mmm\-yy;@"/>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7"/>
      <color theme="0"/>
      <name val="Arial"/>
      <family val="2"/>
    </font>
    <font>
      <sz val="12"/>
      <color theme="0"/>
      <name val="Arial"/>
      <family val="2"/>
    </font>
    <font>
      <b/>
      <sz val="20"/>
      <color rgb="FFFFFFFF"/>
      <name val="Arial"/>
      <family val="2"/>
    </font>
    <font>
      <b/>
      <sz val="16"/>
      <color theme="1"/>
      <name val="Arial"/>
      <family val="2"/>
    </font>
    <font>
      <b/>
      <sz val="14"/>
      <color rgb="FFFF0000"/>
      <name val="Arial"/>
      <family val="2"/>
    </font>
    <font>
      <sz val="14"/>
      <color rgb="FFFF0000"/>
      <name val="Arial"/>
      <family val="2"/>
    </font>
    <font>
      <sz val="14"/>
      <color theme="0"/>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91">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27" fillId="2" borderId="0" xfId="3" applyFont="1" applyFill="1"/>
    <xf numFmtId="3" fontId="28"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29"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0" fontId="30" fillId="7" borderId="0" xfId="0" applyFont="1" applyFill="1" applyAlignment="1" applyProtection="1">
      <alignment vertical="center"/>
      <protection hidden="1"/>
    </xf>
    <xf numFmtId="0" fontId="30" fillId="7" borderId="0" xfId="0" applyFont="1" applyFill="1" applyAlignment="1" applyProtection="1">
      <alignment horizontal="center" vertical="center"/>
      <protection hidden="1"/>
    </xf>
    <xf numFmtId="4" fontId="1" fillId="7" borderId="0" xfId="0" applyNumberFormat="1" applyFont="1" applyFill="1" applyAlignment="1" applyProtection="1">
      <alignment vertical="center"/>
      <protection hidden="1"/>
    </xf>
    <xf numFmtId="0" fontId="31" fillId="7" borderId="0" xfId="0" applyFont="1" applyFill="1" applyAlignment="1" applyProtection="1">
      <alignment vertical="center"/>
      <protection hidden="1"/>
    </xf>
    <xf numFmtId="169" fontId="31" fillId="7" borderId="0" xfId="1" applyNumberFormat="1" applyFont="1" applyFill="1" applyAlignment="1" applyProtection="1">
      <alignment vertical="center"/>
      <protection hidden="1"/>
    </xf>
    <xf numFmtId="0" fontId="32"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32" fillId="7" borderId="5" xfId="0" applyNumberFormat="1" applyFont="1" applyFill="1" applyBorder="1" applyAlignment="1" applyProtection="1">
      <alignment vertical="center"/>
      <protection hidden="1"/>
    </xf>
    <xf numFmtId="3" fontId="31"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xf numFmtId="0" fontId="3" fillId="12"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0" fontId="26" fillId="4" borderId="0" xfId="0" applyFont="1" applyFill="1" applyAlignment="1" applyProtection="1">
      <alignment horizontal="center" vertical="center" wrapText="1"/>
      <protection hidden="1"/>
    </xf>
    <xf numFmtId="0" fontId="26" fillId="4" borderId="0" xfId="0" applyFont="1" applyFill="1" applyAlignment="1" applyProtection="1">
      <alignment horizontal="center" vertical="center"/>
      <protection hidden="1"/>
    </xf>
    <xf numFmtId="0" fontId="3" fillId="12" borderId="0" xfId="0" applyFont="1" applyFill="1" applyBorder="1" applyAlignment="1" applyProtection="1">
      <alignment horizontal="center" vertical="center" wrapText="1"/>
      <protection hidden="1"/>
    </xf>
    <xf numFmtId="0" fontId="26" fillId="4" borderId="0" xfId="0" applyFont="1" applyFill="1" applyAlignment="1" applyProtection="1">
      <alignment vertical="center"/>
      <protection hidden="1"/>
    </xf>
    <xf numFmtId="0" fontId="26" fillId="4" borderId="0" xfId="0" applyFont="1" applyFill="1" applyAlignment="1" applyProtection="1">
      <alignment vertical="center" wrapText="1"/>
      <protection hidden="1"/>
    </xf>
    <xf numFmtId="175" fontId="7" fillId="5" borderId="6" xfId="0" applyNumberFormat="1" applyFont="1" applyFill="1" applyBorder="1" applyAlignment="1" applyProtection="1">
      <alignment horizontal="center" vertical="center"/>
      <protection hidden="1"/>
    </xf>
    <xf numFmtId="175" fontId="7" fillId="3" borderId="6" xfId="0" applyNumberFormat="1" applyFont="1" applyFill="1" applyBorder="1" applyAlignment="1" applyProtection="1">
      <alignment horizontal="center"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0" fontId="3" fillId="12" borderId="9" xfId="0" applyFont="1" applyFill="1" applyBorder="1" applyAlignment="1" applyProtection="1">
      <alignment horizontal="center" vertical="center" wrapText="1"/>
      <protection hidden="1"/>
    </xf>
    <xf numFmtId="0" fontId="3" fillId="12" borderId="20"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21"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9"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xf numFmtId="3" fontId="7" fillId="5" borderId="7" xfId="0" applyNumberFormat="1" applyFont="1" applyFill="1" applyBorder="1" applyAlignment="1" applyProtection="1">
      <alignment horizontal="center" vertical="center"/>
      <protection hidden="1"/>
    </xf>
    <xf numFmtId="0" fontId="33" fillId="7" borderId="11" xfId="0" applyFont="1" applyFill="1" applyBorder="1" applyAlignment="1" applyProtection="1">
      <alignment horizontal="center" vertical="center" wrapText="1"/>
      <protection hidden="1"/>
    </xf>
    <xf numFmtId="0" fontId="33" fillId="7" borderId="12" xfId="0" applyFont="1" applyFill="1" applyBorder="1" applyAlignment="1" applyProtection="1">
      <alignment horizontal="center" vertical="center" wrapText="1"/>
      <protection hidden="1"/>
    </xf>
    <xf numFmtId="0" fontId="33" fillId="7" borderId="13" xfId="0" applyFont="1" applyFill="1" applyBorder="1" applyAlignment="1" applyProtection="1">
      <alignment horizontal="center" vertical="center" wrapText="1"/>
      <protection hidden="1"/>
    </xf>
    <xf numFmtId="0" fontId="33" fillId="7" borderId="14" xfId="0" applyFont="1" applyFill="1" applyBorder="1" applyAlignment="1" applyProtection="1">
      <alignment horizontal="center" vertical="center" wrapText="1"/>
      <protection hidden="1"/>
    </xf>
    <xf numFmtId="0" fontId="33" fillId="7" borderId="0" xfId="0" applyFont="1" applyFill="1" applyAlignment="1" applyProtection="1">
      <alignment horizontal="center" vertical="center" wrapText="1"/>
      <protection hidden="1"/>
    </xf>
    <xf numFmtId="0" fontId="33" fillId="7" borderId="15" xfId="0" applyFont="1" applyFill="1" applyBorder="1" applyAlignment="1" applyProtection="1">
      <alignment horizontal="center" vertical="center" wrapText="1"/>
      <protection hidden="1"/>
    </xf>
    <xf numFmtId="0" fontId="33" fillId="7" borderId="16" xfId="0" applyFont="1" applyFill="1" applyBorder="1" applyAlignment="1" applyProtection="1">
      <alignment horizontal="center" vertical="center" wrapText="1"/>
      <protection hidden="1"/>
    </xf>
    <xf numFmtId="0" fontId="33" fillId="7" borderId="17" xfId="0" applyFont="1" applyFill="1" applyBorder="1" applyAlignment="1" applyProtection="1">
      <alignment horizontal="center" vertical="center" wrapText="1"/>
      <protection hidden="1"/>
    </xf>
    <xf numFmtId="0" fontId="33" fillId="7" borderId="18" xfId="0" applyFont="1" applyFill="1" applyBorder="1" applyAlignment="1" applyProtection="1">
      <alignment horizontal="center" vertical="center" wrapText="1"/>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9"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Vigentes'!$B$60</c:f>
              <c:strCache>
                <c:ptCount val="1"/>
                <c:pt idx="0">
                  <c:v>TES COP - Corto y Largo Plazo</c:v>
                </c:pt>
              </c:strCache>
            </c:strRef>
          </c:tx>
          <c:spPr>
            <a:solidFill>
              <a:srgbClr val="00588E"/>
            </a:solidFill>
            <a:effectLst/>
          </c:spPr>
          <c:invertIfNegative val="0"/>
          <c:cat>
            <c:numRef>
              <c:f>'Emisiones Vigentes'!$D$59:$U$59</c:f>
              <c:numCache>
                <c:formatCode>General</c:formatCode>
                <c:ptCount val="18"/>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pt idx="17">
                  <c:v>2050</c:v>
                </c:pt>
              </c:numCache>
            </c:numRef>
          </c:cat>
          <c:val>
            <c:numRef>
              <c:f>'Emisiones Vigentes'!$D$60:$U$60</c:f>
              <c:numCache>
                <c:formatCode>#,##0</c:formatCode>
                <c:ptCount val="18"/>
                <c:pt idx="0">
                  <c:v>3849999.7</c:v>
                </c:pt>
                <c:pt idx="1">
                  <c:v>7849999.6999999993</c:v>
                </c:pt>
                <c:pt idx="2">
                  <c:v>29253559.899999999</c:v>
                </c:pt>
                <c:pt idx="4">
                  <c:v>25779227.5</c:v>
                </c:pt>
                <c:pt idx="5">
                  <c:v>19952831.899999999</c:v>
                </c:pt>
                <c:pt idx="6">
                  <c:v>28778993.899999999</c:v>
                </c:pt>
                <c:pt idx="7">
                  <c:v>12667857.4</c:v>
                </c:pt>
                <c:pt idx="8">
                  <c:v>31116142.199999999</c:v>
                </c:pt>
                <c:pt idx="10">
                  <c:v>20332312.199999999</c:v>
                </c:pt>
                <c:pt idx="11">
                  <c:v>23613121.800000001</c:v>
                </c:pt>
                <c:pt idx="13">
                  <c:v>22780948.5</c:v>
                </c:pt>
                <c:pt idx="17">
                  <c:v>5822359.0999999996</c:v>
                </c:pt>
              </c:numCache>
            </c:numRef>
          </c:val>
          <c:extLst>
            <c:ext xmlns:c16="http://schemas.microsoft.com/office/drawing/2014/chart" uri="{C3380CC4-5D6E-409C-BE32-E72D297353CC}">
              <c16:uniqueId val="{00000000-36D2-4505-AC1E-645CBA4A73BC}"/>
            </c:ext>
          </c:extLst>
        </c:ser>
        <c:ser>
          <c:idx val="1"/>
          <c:order val="1"/>
          <c:tx>
            <c:strRef>
              <c:f>'Emisiones Vigentes'!$B$61</c:f>
              <c:strCache>
                <c:ptCount val="1"/>
                <c:pt idx="0">
                  <c:v>TES UVR</c:v>
                </c:pt>
              </c:strCache>
            </c:strRef>
          </c:tx>
          <c:spPr>
            <a:solidFill>
              <a:schemeClr val="accent1">
                <a:lumMod val="60000"/>
                <a:lumOff val="40000"/>
              </a:schemeClr>
            </a:solidFill>
            <a:effectLst/>
          </c:spPr>
          <c:invertIfNegative val="0"/>
          <c:cat>
            <c:numRef>
              <c:f>'Emisiones Vigentes'!$D$59:$U$59</c:f>
              <c:numCache>
                <c:formatCode>General</c:formatCode>
                <c:ptCount val="18"/>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pt idx="17">
                  <c:v>2050</c:v>
                </c:pt>
              </c:numCache>
            </c:numRef>
          </c:cat>
          <c:val>
            <c:numRef>
              <c:f>'Emisiones Vigentes'!$D$61:$U$61</c:f>
              <c:numCache>
                <c:formatCode>#,##0</c:formatCode>
                <c:ptCount val="18"/>
                <c:pt idx="1">
                  <c:v>8861458.3238919992</c:v>
                </c:pt>
                <c:pt idx="3">
                  <c:v>28641553.16000092</c:v>
                </c:pt>
                <c:pt idx="5">
                  <c:v>10790400.712549999</c:v>
                </c:pt>
                <c:pt idx="7">
                  <c:v>18079170.144301999</c:v>
                </c:pt>
                <c:pt idx="9">
                  <c:v>2169574.5663800002</c:v>
                </c:pt>
                <c:pt idx="12">
                  <c:v>11550237.088157</c:v>
                </c:pt>
                <c:pt idx="14">
                  <c:v>15937095.361886</c:v>
                </c:pt>
                <c:pt idx="15">
                  <c:v>8894486.5877470002</c:v>
                </c:pt>
                <c:pt idx="16">
                  <c:v>5446575.4572930001</c:v>
                </c:pt>
              </c:numCache>
            </c:numRef>
          </c:val>
          <c:extLst>
            <c:ext xmlns:c16="http://schemas.microsoft.com/office/drawing/2014/chart" uri="{C3380CC4-5D6E-409C-BE32-E72D297353CC}">
              <c16:uniqueId val="{00000001-36D2-4505-AC1E-645CBA4A73BC}"/>
            </c:ext>
          </c:extLst>
        </c:ser>
        <c:dLbls>
          <c:showLegendKey val="0"/>
          <c:showVal val="0"/>
          <c:showCatName val="0"/>
          <c:showSerName val="0"/>
          <c:showPercent val="0"/>
          <c:showBubbleSize val="0"/>
        </c:dLbls>
        <c:gapWidth val="150"/>
        <c:overlap val="100"/>
        <c:axId val="618312319"/>
        <c:axId val="1"/>
      </c:barChart>
      <c:lineChart>
        <c:grouping val="standard"/>
        <c:varyColors val="0"/>
        <c:ser>
          <c:idx val="3"/>
          <c:order val="2"/>
          <c:tx>
            <c:strRef>
              <c:f>'Emisiones Vigentes'!$B$64</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386277193392193E-2"/>
                  <c:y val="-0.1013941563434021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D2-4505-AC1E-645CBA4A73BC}"/>
                </c:ext>
              </c:extLst>
            </c:dLbl>
            <c:dLbl>
              <c:idx val="2"/>
              <c:layout>
                <c:manualLayout>
                  <c:x val="-1.1713515713581471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D2-4505-AC1E-645CBA4A73BC}"/>
                </c:ext>
              </c:extLst>
            </c:dLbl>
            <c:dLbl>
              <c:idx val="3"/>
              <c:layout>
                <c:manualLayout>
                  <c:x val="-1.1713515713581471E-2"/>
                  <c:y val="-0.1284325980349759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D2-4505-AC1E-645CBA4A73BC}"/>
                </c:ext>
              </c:extLst>
            </c:dLbl>
            <c:dLbl>
              <c:idx val="4"/>
              <c:layout>
                <c:manualLayout>
                  <c:x val="-1.1713515713581471E-2"/>
                  <c:y val="-0.1216729876120824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6D2-4505-AC1E-645CBA4A73BC}"/>
                </c:ext>
              </c:extLst>
            </c:dLbl>
            <c:dLbl>
              <c:idx val="5"/>
              <c:layout>
                <c:manualLayout>
                  <c:x val="-1.1386277193392193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D2-4505-AC1E-645CBA4A73BC}"/>
                </c:ext>
              </c:extLst>
            </c:dLbl>
            <c:dLbl>
              <c:idx val="6"/>
              <c:layout>
                <c:manualLayout>
                  <c:x val="-1.1386277193392193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D2-4505-AC1E-645CBA4A73BC}"/>
                </c:ext>
              </c:extLst>
            </c:dLbl>
            <c:dLbl>
              <c:idx val="7"/>
              <c:layout>
                <c:manualLayout>
                  <c:x val="-1.1713515713581471E-2"/>
                  <c:y val="-0.1284325980349759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D2-4505-AC1E-645CBA4A73BC}"/>
                </c:ext>
              </c:extLst>
            </c:dLbl>
            <c:dLbl>
              <c:idx val="8"/>
              <c:layout>
                <c:manualLayout>
                  <c:x val="-1.1713515713581471E-2"/>
                  <c:y val="-0.1385720136693161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D2-4505-AC1E-645CBA4A73BC}"/>
                </c:ext>
              </c:extLst>
            </c:dLbl>
            <c:dLbl>
              <c:idx val="10"/>
              <c:layout>
                <c:manualLayout>
                  <c:x val="-1.1713515713581471E-2"/>
                  <c:y val="-0.1149133771891889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D2-4505-AC1E-645CBA4A73BC}"/>
                </c:ext>
              </c:extLst>
            </c:dLbl>
            <c:dLbl>
              <c:idx val="11"/>
              <c:layout>
                <c:manualLayout>
                  <c:x val="-1.1713515713581471E-2"/>
                  <c:y val="-0.1453316240922096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6D2-4505-AC1E-645CBA4A73BC}"/>
                </c:ext>
              </c:extLst>
            </c:dLbl>
            <c:dLbl>
              <c:idx val="13"/>
              <c:layout>
                <c:manualLayout>
                  <c:x val="-1.1713515713581471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6D2-4505-AC1E-645CBA4A73BC}"/>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'Emisiones Vigentes'!$D$64:$U$64</c:f>
              <c:numCache>
                <c:formatCode>0.00%</c:formatCode>
                <c:ptCount val="18"/>
                <c:pt idx="0">
                  <c:v>1.125178499054375E-2</c:v>
                </c:pt>
                <c:pt idx="1">
                  <c:v>4.8839934341639017E-2</c:v>
                </c:pt>
                <c:pt idx="2">
                  <c:v>8.5494751130186453E-2</c:v>
                </c:pt>
                <c:pt idx="3">
                  <c:v>8.3706135860623393E-2</c:v>
                </c:pt>
                <c:pt idx="4">
                  <c:v>7.5340869520668458E-2</c:v>
                </c:pt>
                <c:pt idx="5">
                  <c:v>8.9848381876675265E-2</c:v>
                </c:pt>
                <c:pt idx="6">
                  <c:v>8.4107812166055534E-2</c:v>
                </c:pt>
                <c:pt idx="7">
                  <c:v>8.9859472723286843E-2</c:v>
                </c:pt>
                <c:pt idx="8">
                  <c:v>9.093822572754616E-2</c:v>
                </c:pt>
                <c:pt idx="9">
                  <c:v>6.3406723231328958E-3</c:v>
                </c:pt>
                <c:pt idx="10">
                  <c:v>5.9422031964056925E-2</c:v>
                </c:pt>
                <c:pt idx="11">
                  <c:v>6.9010335104473242E-2</c:v>
                </c:pt>
                <c:pt idx="12">
                  <c:v>3.3756050501964112E-2</c:v>
                </c:pt>
                <c:pt idx="13">
                  <c:v>6.6578273863930476E-2</c:v>
                </c:pt>
                <c:pt idx="14">
                  <c:v>4.6576827106176999E-2</c:v>
                </c:pt>
                <c:pt idx="15">
                  <c:v>2.5994508697391429E-2</c:v>
                </c:pt>
                <c:pt idx="16">
                  <c:v>1.5917844352100429E-2</c:v>
                </c:pt>
                <c:pt idx="17">
                  <c:v>1.7016087749548606E-2</c:v>
                </c:pt>
              </c:numCache>
            </c:numRef>
          </c:val>
          <c:smooth val="0"/>
          <c:extLst>
            <c:ext xmlns:c16="http://schemas.microsoft.com/office/drawing/2014/chart" uri="{C3380CC4-5D6E-409C-BE32-E72D297353CC}">
              <c16:uniqueId val="{0000000D-36D2-4505-AC1E-645CBA4A73BC}"/>
            </c:ext>
          </c:extLst>
        </c:ser>
        <c:dLbls>
          <c:showLegendKey val="0"/>
          <c:showVal val="0"/>
          <c:showCatName val="0"/>
          <c:showSerName val="0"/>
          <c:showPercent val="0"/>
          <c:showBubbleSize val="0"/>
        </c:dLbls>
        <c:marker val="1"/>
        <c:smooth val="0"/>
        <c:axId val="3"/>
        <c:axId val="4"/>
      </c:lineChart>
      <c:catAx>
        <c:axId val="61831231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618312319"/>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wMode val="edge"/>
          <c:hMode val="edge"/>
          <c:x val="0.7783791531178057"/>
          <c:y val="5.0175733109503448E-2"/>
          <c:w val="0.99339365855718553"/>
          <c:h val="0.94781752534740249"/>
        </c:manualLayout>
      </c:layout>
      <c:overlay val="1"/>
      <c:spPr>
        <a:solidFill>
          <a:schemeClr val="bg1"/>
        </a:solidFill>
        <a:ln>
          <a:solidFill>
            <a:schemeClr val="bg1">
              <a:lumMod val="85000"/>
            </a:schemeClr>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DD57-44CB-8190-079F6A442155}"/>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DD57-44CB-8190-079F6A442155}"/>
              </c:ext>
            </c:extLst>
          </c:dPt>
          <c:dPt>
            <c:idx val="2"/>
            <c:bubble3D val="0"/>
            <c:spPr>
              <a:solidFill>
                <a:schemeClr val="accent1">
                  <a:lumMod val="40000"/>
                  <a:lumOff val="60000"/>
                </a:schemeClr>
              </a:solidFill>
            </c:spPr>
            <c:extLst>
              <c:ext xmlns:c16="http://schemas.microsoft.com/office/drawing/2014/chart" uri="{C3380CC4-5D6E-409C-BE32-E72D297353CC}">
                <c16:uniqueId val="{00000002-DD57-44CB-8190-079F6A442155}"/>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D57-44CB-8190-079F6A442155}"/>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D57-44CB-8190-079F6A442155}"/>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DD57-44CB-8190-079F6A442155}"/>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DD57-44CB-8190-079F6A442155}"/>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D57-44CB-8190-079F6A442155}"/>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D57-44CB-8190-079F6A44215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11699999.399999999</c:v>
                </c:pt>
                <c:pt idx="1">
                  <c:v>220097354.39999998</c:v>
                </c:pt>
                <c:pt idx="2">
                  <c:v>110370551.40220791</c:v>
                </c:pt>
              </c:numCache>
            </c:numRef>
          </c:val>
          <c:extLst>
            <c:ext xmlns:c16="http://schemas.microsoft.com/office/drawing/2014/chart" uri="{C3380CC4-5D6E-409C-BE32-E72D297353CC}">
              <c16:uniqueId val="{00000006-DD57-44CB-8190-079F6A442155}"/>
            </c:ext>
          </c:extLst>
        </c:ser>
        <c:ser>
          <c:idx val="1"/>
          <c:order val="1"/>
          <c:dPt>
            <c:idx val="0"/>
            <c:bubble3D val="0"/>
            <c:extLst>
              <c:ext xmlns:c16="http://schemas.microsoft.com/office/drawing/2014/chart" uri="{C3380CC4-5D6E-409C-BE32-E72D297353CC}">
                <c16:uniqueId val="{00000007-DD57-44CB-8190-079F6A442155}"/>
              </c:ext>
            </c:extLst>
          </c:dPt>
          <c:dPt>
            <c:idx val="1"/>
            <c:bubble3D val="0"/>
            <c:extLst>
              <c:ext xmlns:c16="http://schemas.microsoft.com/office/drawing/2014/chart" uri="{C3380CC4-5D6E-409C-BE32-E72D297353CC}">
                <c16:uniqueId val="{00000008-DD57-44CB-8190-079F6A442155}"/>
              </c:ext>
            </c:extLst>
          </c:dPt>
          <c:dPt>
            <c:idx val="2"/>
            <c:bubble3D val="0"/>
            <c:extLst>
              <c:ext xmlns:c16="http://schemas.microsoft.com/office/drawing/2014/chart" uri="{C3380CC4-5D6E-409C-BE32-E72D297353CC}">
                <c16:uniqueId val="{00000009-DD57-44CB-8190-079F6A442155}"/>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0.64324371471933051</c:v>
                </c:pt>
                <c:pt idx="1">
                  <c:v>0.32256254816471819</c:v>
                </c:pt>
              </c:numCache>
            </c:numRef>
          </c:val>
          <c:extLst>
            <c:ext xmlns:c16="http://schemas.microsoft.com/office/drawing/2014/chart" uri="{C3380CC4-5D6E-409C-BE32-E72D297353CC}">
              <c16:uniqueId val="{0000000A-DD57-44CB-8190-079F6A442155}"/>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9C5C-4848-95FF-882418B17F2D}"/>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9C5C-4848-95FF-882418B17F2D}"/>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9C5C-4848-95FF-882418B17F2D}"/>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9C5C-4848-95FF-882418B17F2D}"/>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9C5C-4848-95FF-882418B17F2D}"/>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3.4193737115951167E-2</c:v>
                </c:pt>
                <c:pt idx="1">
                  <c:v>0.64324371471933051</c:v>
                </c:pt>
                <c:pt idx="2">
                  <c:v>0.32256254816471819</c:v>
                </c:pt>
              </c:numCache>
            </c:numRef>
          </c:val>
          <c:extLst>
            <c:ext xmlns:c16="http://schemas.microsoft.com/office/drawing/2014/chart" uri="{C3380CC4-5D6E-409C-BE32-E72D297353CC}">
              <c16:uniqueId val="{00000003-9C5C-4848-95FF-882418B17F2D}"/>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69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16A1-490C-ADCD-54A98D7FABED}"/>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6A1-490C-ADCD-54A98D7FABED}"/>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6A1-490C-ADCD-54A98D7FABED}"/>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16A1-490C-ADCD-54A98D7FABED}"/>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6A1-490C-ADCD-54A98D7FABED}"/>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6A1-490C-ADCD-54A98D7FABED}"/>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6A1-490C-ADCD-54A98D7FABED}"/>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16A1-490C-ADCD-54A98D7FABED}"/>
            </c:ext>
          </c:extLst>
        </c:ser>
        <c:ser>
          <c:idx val="1"/>
          <c:order val="1"/>
          <c:dPt>
            <c:idx val="0"/>
            <c:bubble3D val="0"/>
            <c:extLst>
              <c:ext xmlns:c16="http://schemas.microsoft.com/office/drawing/2014/chart" uri="{C3380CC4-5D6E-409C-BE32-E72D297353CC}">
                <c16:uniqueId val="{00000007-16A1-490C-ADCD-54A98D7FABED}"/>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16A1-490C-ADCD-54A98D7FABED}"/>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Issu'!$B$60:$D$60</c:f>
              <c:strCache>
                <c:ptCount val="3"/>
                <c:pt idx="0">
                  <c:v>TES COP - Short and Long Term</c:v>
                </c:pt>
                <c:pt idx="2">
                  <c:v>1,019</c:v>
                </c:pt>
              </c:strCache>
            </c:strRef>
          </c:tx>
          <c:spPr>
            <a:solidFill>
              <a:srgbClr val="00588E"/>
            </a:solidFill>
            <a:effectLst/>
          </c:spPr>
          <c:invertIfNegative val="0"/>
          <c:cat>
            <c:numRef>
              <c:f>'Emisiones Vigentes'!$E$59:$U$59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'Outstand. Issu'!$E$60:$U$60</c:f>
              <c:numCache>
                <c:formatCode>#,##0</c:formatCode>
                <c:ptCount val="17"/>
                <c:pt idx="0">
                  <c:v>2078.5175800229299</c:v>
                </c:pt>
                <c:pt idx="1">
                  <c:v>7745.7376884235828</c:v>
                </c:pt>
                <c:pt idx="3">
                  <c:v>6825.806319223243</c:v>
                </c:pt>
                <c:pt idx="4">
                  <c:v>5283.0972560919099</c:v>
                </c:pt>
                <c:pt idx="5">
                  <c:v>7620.0824258022149</c:v>
                </c:pt>
                <c:pt idx="6">
                  <c:v>3354.1866641247852</c:v>
                </c:pt>
                <c:pt idx="7">
                  <c:v>8238.9109626581721</c:v>
                </c:pt>
                <c:pt idx="9">
                  <c:v>5383.5757917563606</c:v>
                </c:pt>
                <c:pt idx="10">
                  <c:v>6252.2663256309033</c:v>
                </c:pt>
                <c:pt idx="12">
                  <c:v>6031.9240454043575</c:v>
                </c:pt>
                <c:pt idx="16">
                  <c:v>1541.6402814074609</c:v>
                </c:pt>
              </c:numCache>
            </c:numRef>
          </c:val>
          <c:extLst>
            <c:ext xmlns:c16="http://schemas.microsoft.com/office/drawing/2014/chart" uri="{C3380CC4-5D6E-409C-BE32-E72D297353CC}">
              <c16:uniqueId val="{00000000-9C46-43F3-9484-6F6932C15DCD}"/>
            </c:ext>
          </c:extLst>
        </c:ser>
        <c:ser>
          <c:idx val="1"/>
          <c:order val="1"/>
          <c:tx>
            <c:strRef>
              <c:f>'Outstand. Issu'!$B$61:$D$61</c:f>
              <c:strCache>
                <c:ptCount val="3"/>
                <c:pt idx="0">
                  <c:v>TES UVR</c:v>
                </c:pt>
              </c:strCache>
            </c:strRef>
          </c:tx>
          <c:spPr>
            <a:solidFill>
              <a:schemeClr val="accent1">
                <a:lumMod val="60000"/>
                <a:lumOff val="40000"/>
              </a:schemeClr>
            </a:solidFill>
            <a:effectLst/>
          </c:spPr>
          <c:invertIfNegative val="0"/>
          <c:cat>
            <c:numRef>
              <c:f>'Emisiones Vigentes'!$E$59:$U$59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'Outstand. Issu'!$E$61:$U$61</c:f>
              <c:numCache>
                <c:formatCode>#,##0</c:formatCode>
                <c:ptCount val="17"/>
                <c:pt idx="0">
                  <c:v>2346.3309063374927</c:v>
                </c:pt>
                <c:pt idx="2">
                  <c:v>7583.6909601694906</c:v>
                </c:pt>
                <c:pt idx="4">
                  <c:v>2857.0749597005874</c:v>
                </c:pt>
                <c:pt idx="6">
                  <c:v>4786.9903711152238</c:v>
                </c:pt>
                <c:pt idx="8">
                  <c:v>574.45847767248392</c:v>
                </c:pt>
                <c:pt idx="11">
                  <c:v>3058.2639182988987</c:v>
                </c:pt>
                <c:pt idx="13">
                  <c:v>4219.8132675319657</c:v>
                </c:pt>
                <c:pt idx="14">
                  <c:v>2355.0761075710998</c:v>
                </c:pt>
                <c:pt idx="15">
                  <c:v>1442.1405441461263</c:v>
                </c:pt>
              </c:numCache>
            </c:numRef>
          </c:val>
          <c:extLst>
            <c:ext xmlns:c16="http://schemas.microsoft.com/office/drawing/2014/chart" uri="{C3380CC4-5D6E-409C-BE32-E72D297353CC}">
              <c16:uniqueId val="{00000001-9C46-43F3-9484-6F6932C15DCD}"/>
            </c:ext>
          </c:extLst>
        </c:ser>
        <c:dLbls>
          <c:showLegendKey val="0"/>
          <c:showVal val="0"/>
          <c:showCatName val="0"/>
          <c:showSerName val="0"/>
          <c:showPercent val="0"/>
          <c:showBubbleSize val="0"/>
        </c:dLbls>
        <c:gapWidth val="150"/>
        <c:overlap val="100"/>
        <c:axId val="589939199"/>
        <c:axId val="1"/>
      </c:barChart>
      <c:lineChart>
        <c:grouping val="standard"/>
        <c:varyColors val="0"/>
        <c:ser>
          <c:idx val="3"/>
          <c:order val="2"/>
          <c:tx>
            <c:strRef>
              <c:f>'Outstand. Issu'!$B$64:$D$64</c:f>
              <c:strCache>
                <c:ptCount val="3"/>
                <c:pt idx="0">
                  <c:v>Percentage Of Participation Over Total</c:v>
                </c:pt>
                <c:pt idx="2">
                  <c:v>1.13%</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2073543931218058E-2"/>
                  <c:y val="-0.145331624092209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46-43F3-9484-6F6932C15DCD}"/>
                </c:ext>
              </c:extLst>
            </c:dLbl>
            <c:dLbl>
              <c:idx val="2"/>
              <c:layout>
                <c:manualLayout>
                  <c:x val="-1.241084049922548E-2"/>
                  <c:y val="-0.1588508449379965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46-43F3-9484-6F6932C15DCD}"/>
                </c:ext>
              </c:extLst>
            </c:dLbl>
            <c:dLbl>
              <c:idx val="3"/>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C46-43F3-9484-6F6932C15DCD}"/>
                </c:ext>
              </c:extLst>
            </c:dLbl>
            <c:dLbl>
              <c:idx val="4"/>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C46-43F3-9484-6F6932C15DCD}"/>
                </c:ext>
              </c:extLst>
            </c:dLbl>
            <c:dLbl>
              <c:idx val="5"/>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C46-43F3-9484-6F6932C15DCD}"/>
                </c:ext>
              </c:extLst>
            </c:dLbl>
            <c:dLbl>
              <c:idx val="6"/>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C46-43F3-9484-6F6932C15DCD}"/>
                </c:ext>
              </c:extLst>
            </c:dLbl>
            <c:dLbl>
              <c:idx val="7"/>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C46-43F3-9484-6F6932C15DCD}"/>
                </c:ext>
              </c:extLst>
            </c:dLbl>
            <c:dLbl>
              <c:idx val="8"/>
              <c:layout>
                <c:manualLayout>
                  <c:x val="-1.2073543931218058E-2"/>
                  <c:y val="-0.175749870995230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C46-43F3-9484-6F6932C15DCD}"/>
                </c:ext>
              </c:extLst>
            </c:dLbl>
            <c:dLbl>
              <c:idx val="10"/>
              <c:layout>
                <c:manualLayout>
                  <c:x val="-1.2073543931218157E-2"/>
                  <c:y val="-0.1318124032464226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C46-43F3-9484-6F6932C15DCD}"/>
                </c:ext>
              </c:extLst>
            </c:dLbl>
            <c:dLbl>
              <c:idx val="11"/>
              <c:layout>
                <c:manualLayout>
                  <c:x val="-1.241084049922548E-2"/>
                  <c:y val="-0.1520912345151030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C46-43F3-9484-6F6932C15DCD}"/>
                </c:ext>
              </c:extLst>
            </c:dLbl>
            <c:dLbl>
              <c:idx val="13"/>
              <c:layout>
                <c:manualLayout>
                  <c:x val="-1.3085433635240321E-2"/>
                  <c:y val="-0.1385720136693161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C46-43F3-9484-6F6932C15DCD}"/>
                </c:ext>
              </c:extLst>
            </c:dLbl>
            <c:dLbl>
              <c:idx val="14"/>
              <c:layout>
                <c:manualLayout>
                  <c:x val="-1.2073543931218058E-2"/>
                  <c:y val="-0.12843259803497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C46-43F3-9484-6F6932C15DCD}"/>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'Outstand. Issu'!$E$64:$U$64</c:f>
              <c:numCache>
                <c:formatCode>0.00%</c:formatCode>
                <c:ptCount val="17"/>
                <c:pt idx="0">
                  <c:v>4.8839934341639024E-2</c:v>
                </c:pt>
                <c:pt idx="1">
                  <c:v>8.5494751130186467E-2</c:v>
                </c:pt>
                <c:pt idx="2">
                  <c:v>8.3706135860623393E-2</c:v>
                </c:pt>
                <c:pt idx="3">
                  <c:v>7.5340869520668458E-2</c:v>
                </c:pt>
                <c:pt idx="4">
                  <c:v>8.9848381876675279E-2</c:v>
                </c:pt>
                <c:pt idx="5">
                  <c:v>8.4107812166055534E-2</c:v>
                </c:pt>
                <c:pt idx="6">
                  <c:v>8.9859472723286843E-2</c:v>
                </c:pt>
                <c:pt idx="7">
                  <c:v>9.0938225727546174E-2</c:v>
                </c:pt>
                <c:pt idx="8">
                  <c:v>6.3406723231328966E-3</c:v>
                </c:pt>
                <c:pt idx="9">
                  <c:v>5.9422031964056932E-2</c:v>
                </c:pt>
                <c:pt idx="10">
                  <c:v>6.9010335104473255E-2</c:v>
                </c:pt>
                <c:pt idx="11">
                  <c:v>3.3756050501964119E-2</c:v>
                </c:pt>
                <c:pt idx="12">
                  <c:v>6.6578273863930476E-2</c:v>
                </c:pt>
                <c:pt idx="13">
                  <c:v>4.6576827106177006E-2</c:v>
                </c:pt>
                <c:pt idx="14">
                  <c:v>2.5994508697391432E-2</c:v>
                </c:pt>
                <c:pt idx="15">
                  <c:v>1.5917844352100429E-2</c:v>
                </c:pt>
                <c:pt idx="16">
                  <c:v>1.701608774954861E-2</c:v>
                </c:pt>
              </c:numCache>
            </c:numRef>
          </c:val>
          <c:smooth val="0"/>
          <c:extLst>
            <c:ext xmlns:c16="http://schemas.microsoft.com/office/drawing/2014/chart" uri="{C3380CC4-5D6E-409C-BE32-E72D297353CC}">
              <c16:uniqueId val="{0000000E-9C46-43F3-9484-6F6932C15DCD}"/>
            </c:ext>
          </c:extLst>
        </c:ser>
        <c:dLbls>
          <c:showLegendKey val="0"/>
          <c:showVal val="0"/>
          <c:showCatName val="0"/>
          <c:showSerName val="0"/>
          <c:showPercent val="0"/>
          <c:showBubbleSize val="0"/>
        </c:dLbls>
        <c:marker val="1"/>
        <c:smooth val="0"/>
        <c:axId val="3"/>
        <c:axId val="4"/>
      </c:lineChart>
      <c:catAx>
        <c:axId val="58993919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589939199"/>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wMode val="edge"/>
          <c:hMode val="edge"/>
          <c:x val="0.77837913063801512"/>
          <c:y val="5.0175733109503448E-2"/>
          <c:w val="0.99339363505440903"/>
          <c:h val="0.94781752534740249"/>
        </c:manualLayout>
      </c:layout>
      <c:overlay val="1"/>
      <c:spPr>
        <a:solidFill>
          <a:schemeClr val="bg1"/>
        </a:solidFill>
        <a:ln>
          <a:solidFill>
            <a:schemeClr val="bg1">
              <a:lumMod val="85000"/>
            </a:schemeClr>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F0CE-4630-B1E9-989DC5B33A03}"/>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F0CE-4630-B1E9-989DC5B33A03}"/>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F0CE-4630-B1E9-989DC5B33A03}"/>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0CE-4630-B1E9-989DC5B33A03}"/>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0CE-4630-B1E9-989DC5B33A03}"/>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3.4193737115951181E-2</c:v>
                </c:pt>
                <c:pt idx="1">
                  <c:v>0.64324371471933062</c:v>
                </c:pt>
                <c:pt idx="2">
                  <c:v>0.32256254816471819</c:v>
                </c:pt>
              </c:numCache>
            </c:numRef>
          </c:val>
          <c:extLst>
            <c:ext xmlns:c16="http://schemas.microsoft.com/office/drawing/2014/chart" uri="{C3380CC4-5D6E-409C-BE32-E72D297353CC}">
              <c16:uniqueId val="{00000003-F0CE-4630-B1E9-989DC5B33A0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69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31"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41</xdr:row>
      <xdr:rowOff>152400</xdr:rowOff>
    </xdr:from>
    <xdr:to>
      <xdr:col>21</xdr:col>
      <xdr:colOff>209550</xdr:colOff>
      <xdr:row>56</xdr:row>
      <xdr:rowOff>219075</xdr:rowOff>
    </xdr:to>
    <xdr:graphicFrame macro="">
      <xdr:nvGraphicFramePr>
        <xdr:cNvPr id="1370"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371"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372"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7359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37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42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421"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40</xdr:row>
      <xdr:rowOff>161925</xdr:rowOff>
    </xdr:from>
    <xdr:to>
      <xdr:col>20</xdr:col>
      <xdr:colOff>1047750</xdr:colOff>
      <xdr:row>55</xdr:row>
      <xdr:rowOff>276225</xdr:rowOff>
    </xdr:to>
    <xdr:graphicFrame macro="">
      <xdr:nvGraphicFramePr>
        <xdr:cNvPr id="3422"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42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dfsusa01\DGCPTN\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8">
          <cell r="L8">
            <v>1</v>
          </cell>
        </row>
        <row r="236">
          <cell r="A236">
            <v>7.0618200108908642</v>
          </cell>
          <cell r="B236">
            <v>7.0618200108908642</v>
          </cell>
        </row>
        <row r="318">
          <cell r="A318">
            <v>4023520.3402396999</v>
          </cell>
          <cell r="B318">
            <v>1099.277444978949</v>
          </cell>
        </row>
      </sheetData>
      <sheetData sheetId="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51"/>
      <c r="F10" s="151"/>
      <c r="G10" s="151"/>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52" t="s">
        <v>85</v>
      </c>
      <c r="D13" s="152"/>
      <c r="E13" s="152"/>
      <c r="F13" s="86"/>
      <c r="G13" s="86"/>
      <c r="H13" s="153" t="s">
        <v>86</v>
      </c>
      <c r="I13" s="153"/>
      <c r="J13" s="153"/>
      <c r="K13" s="153"/>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87</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54"/>
      <c r="D20" s="154"/>
      <c r="E20" s="154"/>
      <c r="F20" s="154"/>
      <c r="G20" s="86"/>
      <c r="H20" s="90"/>
      <c r="I20" s="89"/>
      <c r="J20" s="89"/>
      <c r="K20" s="89"/>
      <c r="L20" s="89"/>
      <c r="M20" s="89"/>
    </row>
    <row r="21" spans="1:21" ht="15.75" x14ac:dyDescent="0.25">
      <c r="A21" s="86"/>
      <c r="B21" s="86"/>
      <c r="C21" s="154"/>
      <c r="D21" s="154"/>
      <c r="E21" s="154"/>
      <c r="F21" s="154"/>
      <c r="G21" s="86"/>
      <c r="H21" s="89"/>
      <c r="I21" s="89"/>
      <c r="J21" s="89"/>
      <c r="K21" s="89"/>
      <c r="L21" s="89"/>
      <c r="M21" s="89"/>
    </row>
    <row r="22" spans="1:21" ht="15.75" x14ac:dyDescent="0.25">
      <c r="A22" s="86"/>
      <c r="B22" s="91"/>
      <c r="C22" s="154"/>
      <c r="D22" s="154"/>
      <c r="E22" s="154"/>
      <c r="F22" s="154"/>
      <c r="G22" s="91"/>
      <c r="H22" s="92"/>
      <c r="I22" s="89"/>
      <c r="J22" s="89"/>
      <c r="K22" s="89"/>
      <c r="L22" s="89"/>
      <c r="M22" s="89"/>
    </row>
    <row r="23" spans="1:21" ht="15.75" x14ac:dyDescent="0.25">
      <c r="A23" s="86"/>
      <c r="B23" s="91"/>
      <c r="C23" s="154"/>
      <c r="D23" s="154"/>
      <c r="E23" s="154"/>
      <c r="F23" s="154"/>
      <c r="G23" s="91"/>
      <c r="H23" s="91"/>
      <c r="I23" s="86"/>
      <c r="J23" s="86"/>
      <c r="K23" s="86"/>
      <c r="L23" s="86"/>
      <c r="M23" s="86"/>
    </row>
    <row r="24" spans="1:21" ht="15.75" x14ac:dyDescent="0.25">
      <c r="A24" s="86"/>
      <c r="B24" s="86"/>
      <c r="C24" s="154"/>
      <c r="D24" s="154"/>
      <c r="E24" s="154"/>
      <c r="F24" s="154"/>
      <c r="G24" s="86"/>
      <c r="H24" s="86"/>
      <c r="I24" s="86"/>
      <c r="J24" s="86"/>
      <c r="K24" s="86"/>
      <c r="L24" s="86"/>
      <c r="M24" s="86"/>
    </row>
    <row r="25" spans="1:21" ht="25.5" x14ac:dyDescent="0.35">
      <c r="A25" s="86"/>
      <c r="B25" s="86"/>
      <c r="C25" s="154"/>
      <c r="D25" s="155"/>
      <c r="E25" s="155"/>
      <c r="F25" s="155"/>
      <c r="G25" s="93"/>
      <c r="H25" s="93"/>
      <c r="I25" s="93"/>
      <c r="J25" s="93"/>
      <c r="K25" s="93"/>
      <c r="L25" s="93"/>
      <c r="M25" s="93"/>
      <c r="N25" s="94" t="e">
        <f ca="1">_xlfn.SINGLE(INDEX([1]indice!A236:B236,1,[1]indice!$L$8))</f>
        <v>#NAME?</v>
      </c>
      <c r="O25" s="94"/>
      <c r="Q25" s="95"/>
      <c r="R25" s="95"/>
      <c r="S25" s="95" t="b">
        <f>T22=U63</f>
        <v>1</v>
      </c>
      <c r="T25" s="95"/>
      <c r="U25" s="95"/>
    </row>
    <row r="26" spans="1:21" ht="350.25" customHeight="1" x14ac:dyDescent="0.35">
      <c r="A26" s="86"/>
      <c r="B26" s="86"/>
      <c r="C26" s="156" t="s">
        <v>8</v>
      </c>
      <c r="D26" s="157"/>
      <c r="E26" s="157"/>
      <c r="F26" s="157"/>
      <c r="G26" s="157"/>
      <c r="H26" s="157"/>
      <c r="I26" s="157"/>
      <c r="J26" s="157"/>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t="s">
        <v>2</v>
      </c>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t="s">
        <v>2</v>
      </c>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0"/>
  <sheetViews>
    <sheetView view="pageBreakPreview" zoomScale="40" zoomScaleNormal="10" zoomScaleSheetLayoutView="40" workbookViewId="0">
      <selection activeCell="K6" sqref="K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6" style="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44127</v>
      </c>
      <c r="E6" s="15"/>
      <c r="F6" s="2"/>
      <c r="G6" s="2"/>
      <c r="H6" s="2"/>
      <c r="I6" s="2"/>
      <c r="J6" s="16" t="s">
        <v>0</v>
      </c>
      <c r="K6" s="17">
        <v>274.78899999999999</v>
      </c>
      <c r="L6" s="16" t="s">
        <v>1</v>
      </c>
      <c r="M6" s="18">
        <v>3776.73</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62" t="s">
        <v>26</v>
      </c>
      <c r="R7" s="162"/>
      <c r="S7" s="162"/>
      <c r="T7" s="162"/>
      <c r="U7" s="162"/>
      <c r="V7" s="2"/>
    </row>
    <row r="8" spans="2:24" ht="42" customHeight="1" thickTop="1" thickBot="1" x14ac:dyDescent="0.25">
      <c r="B8" s="163" t="s">
        <v>27</v>
      </c>
      <c r="C8" s="163"/>
      <c r="D8" s="164" t="s">
        <v>29</v>
      </c>
      <c r="E8" s="164"/>
      <c r="F8" s="22">
        <v>44174</v>
      </c>
      <c r="G8" s="23"/>
      <c r="H8" s="24">
        <v>1</v>
      </c>
      <c r="I8" s="25">
        <v>0</v>
      </c>
      <c r="J8" s="26">
        <v>3849999.7</v>
      </c>
      <c r="K8" s="27">
        <v>0</v>
      </c>
      <c r="L8" s="27">
        <v>1.796E-2</v>
      </c>
      <c r="M8" s="101">
        <v>99.771000000000001</v>
      </c>
      <c r="N8" s="28">
        <v>0.14794520547945206</v>
      </c>
      <c r="O8" s="28">
        <v>0.14794520547945206</v>
      </c>
      <c r="P8" s="2"/>
      <c r="Q8" s="2"/>
      <c r="R8" s="2"/>
      <c r="S8" s="2"/>
      <c r="T8" s="2"/>
      <c r="U8" s="2"/>
      <c r="V8" s="2"/>
    </row>
    <row r="9" spans="2:24" ht="42" customHeight="1" thickTop="1" thickBot="1" x14ac:dyDescent="0.25">
      <c r="B9" s="163"/>
      <c r="C9" s="163"/>
      <c r="D9" s="165"/>
      <c r="E9" s="165"/>
      <c r="F9" s="29">
        <v>44264</v>
      </c>
      <c r="G9" s="30"/>
      <c r="H9" s="31">
        <v>1</v>
      </c>
      <c r="I9" s="32">
        <v>0</v>
      </c>
      <c r="J9" s="33">
        <v>2849999.9</v>
      </c>
      <c r="K9" s="34">
        <v>0</v>
      </c>
      <c r="L9" s="34">
        <v>1.8779999999999998E-2</v>
      </c>
      <c r="M9" s="100">
        <v>99.304000000000002</v>
      </c>
      <c r="N9" s="35">
        <v>0.39452054794520547</v>
      </c>
      <c r="O9" s="35">
        <v>0.39452054794520547</v>
      </c>
      <c r="P9" s="2"/>
      <c r="Q9" s="2"/>
      <c r="R9" s="2"/>
      <c r="S9" s="2"/>
      <c r="T9" s="2"/>
      <c r="U9" s="2"/>
      <c r="V9" s="2"/>
    </row>
    <row r="10" spans="2:24" ht="42" customHeight="1" thickTop="1" thickBot="1" x14ac:dyDescent="0.25">
      <c r="B10" s="163"/>
      <c r="C10" s="163"/>
      <c r="D10" s="165"/>
      <c r="E10" s="165"/>
      <c r="F10" s="22">
        <v>44355</v>
      </c>
      <c r="G10" s="23"/>
      <c r="H10" s="24">
        <v>1</v>
      </c>
      <c r="I10" s="36">
        <v>0</v>
      </c>
      <c r="J10" s="26">
        <v>3249999.8</v>
      </c>
      <c r="K10" s="27">
        <v>0</v>
      </c>
      <c r="L10" s="27">
        <v>1.9599999999999999E-2</v>
      </c>
      <c r="M10" s="101">
        <v>98.795000000000002</v>
      </c>
      <c r="N10" s="28">
        <v>0.64383561643835618</v>
      </c>
      <c r="O10" s="28">
        <v>0.64383561643835618</v>
      </c>
      <c r="P10" s="37"/>
      <c r="Q10" s="2"/>
      <c r="R10" s="2"/>
      <c r="S10" s="2"/>
      <c r="T10" s="2"/>
      <c r="U10" s="2"/>
      <c r="V10" s="2"/>
    </row>
    <row r="11" spans="2:24" ht="42" customHeight="1" thickTop="1" thickBot="1" x14ac:dyDescent="0.25">
      <c r="B11" s="163"/>
      <c r="C11" s="163"/>
      <c r="D11" s="166"/>
      <c r="E11" s="166"/>
      <c r="F11" s="29">
        <v>44446</v>
      </c>
      <c r="G11" s="30"/>
      <c r="H11" s="31">
        <v>1</v>
      </c>
      <c r="I11" s="32">
        <v>0</v>
      </c>
      <c r="J11" s="33">
        <v>1750000</v>
      </c>
      <c r="K11" s="34">
        <v>0.16666666666666666</v>
      </c>
      <c r="L11" s="34">
        <v>2.1269999999999997E-2</v>
      </c>
      <c r="M11" s="100">
        <v>98.177000000000007</v>
      </c>
      <c r="N11" s="35">
        <v>0.89315068493150684</v>
      </c>
      <c r="O11" s="35">
        <v>0.89315068493150684</v>
      </c>
      <c r="P11" s="2"/>
      <c r="Q11" s="2"/>
      <c r="R11" s="2"/>
      <c r="S11" s="2"/>
      <c r="T11" s="2"/>
      <c r="U11" s="2"/>
      <c r="V11" s="2"/>
    </row>
    <row r="12" spans="2:24" ht="42" customHeight="1" thickTop="1" thickBot="1" x14ac:dyDescent="0.25">
      <c r="B12" s="163"/>
      <c r="C12" s="163"/>
      <c r="D12" s="167" t="s">
        <v>30</v>
      </c>
      <c r="E12" s="167"/>
      <c r="F12" s="167"/>
      <c r="G12" s="167"/>
      <c r="H12" s="167"/>
      <c r="I12" s="167"/>
      <c r="J12" s="38">
        <v>11699999.399999999</v>
      </c>
      <c r="K12" s="40"/>
      <c r="L12" s="40"/>
      <c r="M12" s="40"/>
      <c r="N12" s="41">
        <v>0.45721812961732122</v>
      </c>
      <c r="O12" s="41">
        <v>0.45721812961732122</v>
      </c>
      <c r="P12" s="2"/>
      <c r="Q12" s="2"/>
      <c r="R12" s="2"/>
      <c r="S12" s="2"/>
      <c r="T12" s="2"/>
      <c r="U12" s="2"/>
      <c r="V12" s="2"/>
    </row>
    <row r="13" spans="2:24" ht="42" customHeight="1" thickTop="1" thickBot="1" x14ac:dyDescent="0.25">
      <c r="B13" s="163"/>
      <c r="C13" s="163"/>
      <c r="D13" s="158" t="s">
        <v>56</v>
      </c>
      <c r="E13" s="159"/>
      <c r="F13" s="29">
        <v>44685</v>
      </c>
      <c r="G13" s="30" t="s">
        <v>2</v>
      </c>
      <c r="H13" s="31">
        <v>10</v>
      </c>
      <c r="I13" s="32">
        <v>7.0000000000000007E-2</v>
      </c>
      <c r="J13" s="33">
        <v>29253559.899999999</v>
      </c>
      <c r="K13" s="34">
        <v>0</v>
      </c>
      <c r="L13" s="34">
        <v>2.479E-2</v>
      </c>
      <c r="M13" s="100">
        <v>106.679</v>
      </c>
      <c r="N13" s="35">
        <v>1.547945205479452</v>
      </c>
      <c r="O13" s="35">
        <v>1.4851151432049476</v>
      </c>
      <c r="P13" s="2"/>
      <c r="Q13" s="2"/>
      <c r="R13" s="2"/>
      <c r="S13" s="2"/>
      <c r="T13" s="2"/>
      <c r="U13" s="2"/>
      <c r="V13" s="2"/>
    </row>
    <row r="14" spans="2:24" ht="42" customHeight="1" thickTop="1" thickBot="1" x14ac:dyDescent="0.25">
      <c r="B14" s="163"/>
      <c r="C14" s="163"/>
      <c r="D14" s="160"/>
      <c r="E14" s="161"/>
      <c r="F14" s="22">
        <v>45497</v>
      </c>
      <c r="G14" s="23" t="s">
        <v>2</v>
      </c>
      <c r="H14" s="24">
        <v>16</v>
      </c>
      <c r="I14" s="25">
        <v>0.1</v>
      </c>
      <c r="J14" s="26">
        <v>25779227.5</v>
      </c>
      <c r="K14" s="27">
        <v>0</v>
      </c>
      <c r="L14" s="27">
        <v>3.5400000000000001E-2</v>
      </c>
      <c r="M14" s="101">
        <v>122.291</v>
      </c>
      <c r="N14" s="28">
        <v>3.7726027397260276</v>
      </c>
      <c r="O14" s="28">
        <v>3.3120091341519173</v>
      </c>
      <c r="P14" s="2"/>
      <c r="Q14" s="2"/>
      <c r="R14" s="2"/>
      <c r="S14" s="2"/>
      <c r="T14" s="2"/>
      <c r="U14" s="2"/>
      <c r="V14" s="37"/>
    </row>
    <row r="15" spans="2:24" ht="42" customHeight="1" thickTop="1" thickBot="1" x14ac:dyDescent="0.25">
      <c r="B15" s="163"/>
      <c r="C15" s="163"/>
      <c r="D15" s="160"/>
      <c r="E15" s="161"/>
      <c r="F15" s="29">
        <v>45987</v>
      </c>
      <c r="G15" s="30" t="s">
        <v>2</v>
      </c>
      <c r="H15" s="31">
        <v>8</v>
      </c>
      <c r="I15" s="32">
        <v>6.25E-2</v>
      </c>
      <c r="J15" s="33">
        <v>19952831.899999999</v>
      </c>
      <c r="K15" s="34">
        <v>0</v>
      </c>
      <c r="L15" s="34">
        <v>4.1749999999999995E-2</v>
      </c>
      <c r="M15" s="100">
        <v>109.336</v>
      </c>
      <c r="N15" s="35">
        <v>5.1150684931506847</v>
      </c>
      <c r="O15" s="35">
        <v>4.3396062476933137</v>
      </c>
      <c r="P15" s="2"/>
      <c r="Q15" s="2"/>
      <c r="R15" s="2"/>
      <c r="S15" s="2"/>
      <c r="T15" s="2"/>
      <c r="U15" s="2"/>
      <c r="V15" s="37"/>
    </row>
    <row r="16" spans="2:24" ht="42" customHeight="1" thickTop="1" thickBot="1" x14ac:dyDescent="0.25">
      <c r="B16" s="163"/>
      <c r="C16" s="163"/>
      <c r="D16" s="160"/>
      <c r="E16" s="161"/>
      <c r="F16" s="22">
        <v>46260</v>
      </c>
      <c r="G16" s="23" t="s">
        <v>2</v>
      </c>
      <c r="H16" s="24">
        <v>15</v>
      </c>
      <c r="I16" s="25">
        <v>7.4999999999999997E-2</v>
      </c>
      <c r="J16" s="26">
        <v>28778993.899999999</v>
      </c>
      <c r="K16" s="27">
        <v>0</v>
      </c>
      <c r="L16" s="27">
        <v>4.5220000000000003E-2</v>
      </c>
      <c r="M16" s="101">
        <v>114.97</v>
      </c>
      <c r="N16" s="28">
        <v>5.8630136986301373</v>
      </c>
      <c r="O16" s="28">
        <v>4.9792793987144561</v>
      </c>
      <c r="P16" s="2"/>
      <c r="S16" s="2"/>
      <c r="T16" s="2"/>
      <c r="U16" s="2"/>
      <c r="V16" s="2"/>
      <c r="W16" s="42"/>
    </row>
    <row r="17" spans="2:23" ht="42" customHeight="1" thickTop="1" thickBot="1" x14ac:dyDescent="0.25">
      <c r="B17" s="163"/>
      <c r="C17" s="163"/>
      <c r="D17" s="160"/>
      <c r="E17" s="161"/>
      <c r="F17" s="29">
        <v>46694</v>
      </c>
      <c r="G17" s="30" t="s">
        <v>2</v>
      </c>
      <c r="H17" s="31">
        <v>8</v>
      </c>
      <c r="I17" s="32">
        <v>5.7500000000000002E-2</v>
      </c>
      <c r="J17" s="33">
        <v>12667857.4</v>
      </c>
      <c r="K17" s="34">
        <v>0</v>
      </c>
      <c r="L17" s="34">
        <v>5.0099999999999999E-2</v>
      </c>
      <c r="M17" s="100">
        <v>104.294</v>
      </c>
      <c r="N17" s="35">
        <v>7.0520547945205481</v>
      </c>
      <c r="O17" s="35">
        <v>5.7149475155599578</v>
      </c>
      <c r="P17" s="2"/>
      <c r="Q17" s="168" t="s">
        <v>31</v>
      </c>
      <c r="R17" s="169"/>
      <c r="S17" s="43"/>
      <c r="T17" s="44">
        <v>11699999.399999999</v>
      </c>
      <c r="U17" s="45">
        <v>3.4193737115951167E-2</v>
      </c>
      <c r="V17" s="2"/>
      <c r="W17" s="42"/>
    </row>
    <row r="18" spans="2:23" ht="42" customHeight="1" thickTop="1" thickBot="1" x14ac:dyDescent="0.25">
      <c r="B18" s="163"/>
      <c r="C18" s="163"/>
      <c r="D18" s="160"/>
      <c r="E18" s="161"/>
      <c r="F18" s="22">
        <v>46871</v>
      </c>
      <c r="G18" s="23" t="s">
        <v>2</v>
      </c>
      <c r="H18" s="24">
        <v>16</v>
      </c>
      <c r="I18" s="25">
        <v>0.06</v>
      </c>
      <c r="J18" s="26">
        <v>31116142.199999999</v>
      </c>
      <c r="K18" s="27">
        <v>0</v>
      </c>
      <c r="L18" s="27">
        <v>5.1189999999999999E-2</v>
      </c>
      <c r="M18" s="101">
        <v>105.34699999999999</v>
      </c>
      <c r="N18" s="28">
        <v>7.536986301369863</v>
      </c>
      <c r="O18" s="28">
        <v>6.1577084629806889</v>
      </c>
      <c r="P18" s="2"/>
      <c r="Q18" s="170" t="s">
        <v>32</v>
      </c>
      <c r="R18" s="171"/>
      <c r="S18" s="46"/>
      <c r="T18" s="47">
        <v>220097354.39999998</v>
      </c>
      <c r="U18" s="98">
        <v>0.64324371471933051</v>
      </c>
      <c r="V18" s="2"/>
      <c r="W18" s="42"/>
    </row>
    <row r="19" spans="2:23" ht="42" customHeight="1" thickTop="1" thickBot="1" x14ac:dyDescent="0.25">
      <c r="B19" s="163"/>
      <c r="C19" s="163"/>
      <c r="D19" s="160"/>
      <c r="E19" s="161"/>
      <c r="F19" s="29">
        <v>47744</v>
      </c>
      <c r="G19" s="30" t="s">
        <v>2</v>
      </c>
      <c r="H19" s="31">
        <v>16</v>
      </c>
      <c r="I19" s="32">
        <v>7.7499999999999999E-2</v>
      </c>
      <c r="J19" s="33">
        <v>20332312.199999999</v>
      </c>
      <c r="K19" s="34">
        <v>0</v>
      </c>
      <c r="L19" s="34">
        <v>5.7200000000000001E-2</v>
      </c>
      <c r="M19" s="100">
        <v>115.01600000000001</v>
      </c>
      <c r="N19" s="35">
        <v>9.9287671232876704</v>
      </c>
      <c r="O19" s="35">
        <v>7.4349326058487781</v>
      </c>
      <c r="P19" s="2"/>
      <c r="Q19" s="49" t="s">
        <v>33</v>
      </c>
      <c r="R19" s="43"/>
      <c r="S19" s="43"/>
      <c r="T19" s="44">
        <v>110370551.40220791</v>
      </c>
      <c r="U19" s="45">
        <v>0.32256254816471819</v>
      </c>
      <c r="V19" s="2"/>
    </row>
    <row r="20" spans="2:23" ht="42" customHeight="1" thickTop="1" thickBot="1" x14ac:dyDescent="0.25">
      <c r="B20" s="163"/>
      <c r="C20" s="163"/>
      <c r="D20" s="160"/>
      <c r="E20" s="161"/>
      <c r="F20" s="22">
        <v>48395</v>
      </c>
      <c r="G20" s="23" t="s">
        <v>2</v>
      </c>
      <c r="H20" s="24">
        <v>16</v>
      </c>
      <c r="I20" s="25">
        <v>7.0000000000000007E-2</v>
      </c>
      <c r="J20" s="26">
        <v>23613121.800000001</v>
      </c>
      <c r="K20" s="27">
        <v>0</v>
      </c>
      <c r="L20" s="27">
        <v>6.0420000000000001E-2</v>
      </c>
      <c r="M20" s="101">
        <v>107.822</v>
      </c>
      <c r="N20" s="28">
        <v>11.712328767123287</v>
      </c>
      <c r="O20" s="28">
        <v>8.3468104844510886</v>
      </c>
      <c r="P20" s="2"/>
      <c r="Q20" s="50" t="s">
        <v>34</v>
      </c>
      <c r="R20" s="50"/>
      <c r="S20" s="50"/>
      <c r="T20" s="51">
        <v>342167905.20220792</v>
      </c>
      <c r="U20" s="52">
        <v>0.99999999999999989</v>
      </c>
      <c r="V20" s="2"/>
      <c r="W20" s="53"/>
    </row>
    <row r="21" spans="2:23" ht="42" customHeight="1" thickTop="1" thickBot="1" x14ac:dyDescent="0.25">
      <c r="B21" s="163"/>
      <c r="C21" s="163"/>
      <c r="D21" s="160"/>
      <c r="E21" s="161"/>
      <c r="F21" s="29">
        <v>49235</v>
      </c>
      <c r="G21" s="30" t="s">
        <v>2</v>
      </c>
      <c r="H21" s="31">
        <v>16</v>
      </c>
      <c r="I21" s="32">
        <v>7.2499999999999995E-2</v>
      </c>
      <c r="J21" s="33">
        <v>22780948.5</v>
      </c>
      <c r="K21" s="34">
        <v>0</v>
      </c>
      <c r="L21" s="34">
        <v>6.2659999999999993E-2</v>
      </c>
      <c r="M21" s="100">
        <v>108.98699999999999</v>
      </c>
      <c r="N21" s="35">
        <v>14.013698630136986</v>
      </c>
      <c r="O21" s="35">
        <v>8.8663669545049331</v>
      </c>
      <c r="P21" s="2"/>
      <c r="Q21" s="54"/>
      <c r="R21" s="54"/>
      <c r="S21" s="54"/>
      <c r="T21" s="55"/>
      <c r="U21" s="56"/>
      <c r="V21" s="2"/>
      <c r="W21" s="53"/>
    </row>
    <row r="22" spans="2:23" ht="42" customHeight="1" thickTop="1" thickBot="1" x14ac:dyDescent="0.25">
      <c r="B22" s="163"/>
      <c r="C22" s="163"/>
      <c r="D22" s="140"/>
      <c r="E22" s="146"/>
      <c r="F22" s="142">
        <v>55087</v>
      </c>
      <c r="G22" s="23" t="s">
        <v>2</v>
      </c>
      <c r="H22" s="24">
        <v>31</v>
      </c>
      <c r="I22" s="25">
        <v>7.2499999999999995E-2</v>
      </c>
      <c r="J22" s="143">
        <v>5822359.0999999996</v>
      </c>
      <c r="K22" s="27">
        <v>0</v>
      </c>
      <c r="L22" s="27">
        <v>6.9169999999999995E-2</v>
      </c>
      <c r="M22" s="101">
        <v>104.166</v>
      </c>
      <c r="N22" s="28">
        <v>30.046575342465754</v>
      </c>
      <c r="O22" s="28">
        <v>12.436270684133211</v>
      </c>
      <c r="P22" s="2"/>
      <c r="Q22" s="54"/>
      <c r="R22" s="54"/>
      <c r="S22" s="54"/>
      <c r="T22" s="55"/>
      <c r="U22" s="56"/>
      <c r="V22" s="2"/>
      <c r="W22" s="53"/>
    </row>
    <row r="23" spans="2:23" ht="42" customHeight="1" thickTop="1" thickBot="1" x14ac:dyDescent="0.25">
      <c r="B23" s="163"/>
      <c r="C23" s="163"/>
      <c r="D23" s="172" t="s">
        <v>35</v>
      </c>
      <c r="E23" s="172"/>
      <c r="F23" s="172"/>
      <c r="G23" s="172"/>
      <c r="H23" s="172"/>
      <c r="I23" s="172"/>
      <c r="J23" s="38">
        <v>220097354.39999998</v>
      </c>
      <c r="K23" s="40"/>
      <c r="L23" s="40"/>
      <c r="M23" s="40"/>
      <c r="N23" s="41">
        <v>7.7684374391976565</v>
      </c>
      <c r="O23" s="41">
        <v>5.6582624956859897</v>
      </c>
      <c r="P23" s="103"/>
      <c r="Q23" s="125"/>
      <c r="R23" s="125"/>
      <c r="S23" s="125"/>
      <c r="T23" s="125"/>
      <c r="U23" s="126"/>
      <c r="V23" s="103"/>
      <c r="W23" s="53"/>
    </row>
    <row r="24" spans="2:23" ht="42" customHeight="1" thickTop="1" thickBot="1" x14ac:dyDescent="0.25">
      <c r="B24" s="163"/>
      <c r="C24" s="163"/>
      <c r="D24" s="158" t="s">
        <v>3</v>
      </c>
      <c r="E24" s="159"/>
      <c r="F24" s="29">
        <v>44265</v>
      </c>
      <c r="G24" s="30" t="s">
        <v>2</v>
      </c>
      <c r="H24" s="31">
        <v>10</v>
      </c>
      <c r="I24" s="32">
        <v>3.5000000000000003E-2</v>
      </c>
      <c r="J24" s="33">
        <v>8861458.3238919992</v>
      </c>
      <c r="K24" s="34">
        <v>7.2180131308100112E-4</v>
      </c>
      <c r="L24" s="34">
        <v>-3.3900000000000002E-3</v>
      </c>
      <c r="M24" s="100">
        <v>101.456</v>
      </c>
      <c r="N24" s="35">
        <v>0.39726027397260272</v>
      </c>
      <c r="O24" s="35">
        <v>0.39726027397260277</v>
      </c>
      <c r="P24" s="77"/>
      <c r="Q24" s="173"/>
      <c r="R24" s="173"/>
      <c r="S24" s="173"/>
      <c r="T24" s="173"/>
      <c r="U24" s="173"/>
      <c r="V24" s="103"/>
      <c r="W24" s="53"/>
    </row>
    <row r="25" spans="2:23" ht="42" customHeight="1" thickTop="1" thickBot="1" x14ac:dyDescent="0.25">
      <c r="B25" s="163"/>
      <c r="C25" s="163"/>
      <c r="D25" s="160"/>
      <c r="E25" s="161"/>
      <c r="F25" s="22">
        <v>44980</v>
      </c>
      <c r="G25" s="23" t="s">
        <v>2</v>
      </c>
      <c r="H25" s="24">
        <v>17</v>
      </c>
      <c r="I25" s="25">
        <v>4.7500000000000001E-2</v>
      </c>
      <c r="J25" s="26">
        <v>28641553.16000092</v>
      </c>
      <c r="K25" s="27">
        <v>7.2180131308113762E-4</v>
      </c>
      <c r="L25" s="27">
        <v>5.1900000000000002E-3</v>
      </c>
      <c r="M25" s="101">
        <v>109.8</v>
      </c>
      <c r="N25" s="28">
        <v>2.3561643835616439</v>
      </c>
      <c r="O25" s="28">
        <v>2.2276985838305605</v>
      </c>
      <c r="P25" s="127"/>
      <c r="Q25" s="103"/>
      <c r="R25" s="103"/>
      <c r="S25" s="103"/>
      <c r="T25" s="103"/>
      <c r="U25" s="103"/>
      <c r="V25" s="103"/>
    </row>
    <row r="26" spans="2:23" ht="42" customHeight="1" thickTop="1" thickBot="1" x14ac:dyDescent="0.25">
      <c r="B26" s="163"/>
      <c r="C26" s="163"/>
      <c r="D26" s="160"/>
      <c r="E26" s="161"/>
      <c r="F26" s="29">
        <v>45784</v>
      </c>
      <c r="G26" s="30" t="s">
        <v>2</v>
      </c>
      <c r="H26" s="31">
        <v>11</v>
      </c>
      <c r="I26" s="32">
        <v>3.5000000000000003E-2</v>
      </c>
      <c r="J26" s="33">
        <v>10790400.712549999</v>
      </c>
      <c r="K26" s="34">
        <v>7.2180131308111788E-4</v>
      </c>
      <c r="L26" s="34">
        <v>1.0160000000000001E-2</v>
      </c>
      <c r="M26" s="100">
        <v>110.956</v>
      </c>
      <c r="N26" s="35">
        <v>4.558904109589041</v>
      </c>
      <c r="O26" s="35">
        <v>4.2500405896542874</v>
      </c>
      <c r="P26" s="128"/>
      <c r="Q26" s="103"/>
      <c r="R26" s="103"/>
      <c r="S26" s="103"/>
      <c r="T26" s="103"/>
      <c r="U26" s="103"/>
      <c r="V26" s="103"/>
    </row>
    <row r="27" spans="2:23" ht="42" customHeight="1" thickTop="1" thickBot="1" x14ac:dyDescent="0.25">
      <c r="B27" s="163"/>
      <c r="C27" s="163"/>
      <c r="D27" s="160"/>
      <c r="E27" s="161"/>
      <c r="F27" s="22">
        <v>46463</v>
      </c>
      <c r="G27" s="23" t="s">
        <v>2</v>
      </c>
      <c r="H27" s="24">
        <v>11</v>
      </c>
      <c r="I27" s="25">
        <v>3.3000000000000002E-2</v>
      </c>
      <c r="J27" s="26">
        <v>18079170.144301999</v>
      </c>
      <c r="K27" s="27">
        <v>7.2180131308086917E-4</v>
      </c>
      <c r="L27" s="27">
        <v>1.536E-2</v>
      </c>
      <c r="M27" s="101">
        <v>110.663</v>
      </c>
      <c r="N27" s="28">
        <v>6.419178082191781</v>
      </c>
      <c r="O27" s="28">
        <v>5.8201755711297141</v>
      </c>
      <c r="P27" s="103"/>
      <c r="Q27" s="128"/>
      <c r="R27" s="128"/>
      <c r="S27" s="128"/>
      <c r="T27" s="129"/>
      <c r="U27" s="130"/>
      <c r="V27" s="103"/>
    </row>
    <row r="28" spans="2:23" ht="42" customHeight="1" thickTop="1" thickBot="1" x14ac:dyDescent="0.25">
      <c r="B28" s="163"/>
      <c r="C28" s="163"/>
      <c r="D28" s="160"/>
      <c r="E28" s="161"/>
      <c r="F28" s="29">
        <v>47226</v>
      </c>
      <c r="G28" s="30" t="s">
        <v>2</v>
      </c>
      <c r="H28" s="31">
        <v>10</v>
      </c>
      <c r="I28" s="32">
        <v>2.2499999999999999E-2</v>
      </c>
      <c r="J28" s="33">
        <v>2169574.5663800002</v>
      </c>
      <c r="K28" s="34">
        <v>2.10908001792896E-2</v>
      </c>
      <c r="L28" s="34">
        <v>2.0119999999999999E-2</v>
      </c>
      <c r="M28" s="100">
        <v>101.837</v>
      </c>
      <c r="N28" s="35">
        <v>8.5095890410958912</v>
      </c>
      <c r="O28" s="35">
        <v>7.7600135286461951</v>
      </c>
      <c r="P28" s="131"/>
      <c r="Q28" s="103"/>
      <c r="R28" s="103"/>
      <c r="S28" s="103"/>
      <c r="T28" s="103"/>
      <c r="U28" s="103"/>
      <c r="V28" s="103"/>
    </row>
    <row r="29" spans="2:23" ht="42" customHeight="1" thickTop="1" thickBot="1" x14ac:dyDescent="0.25">
      <c r="B29" s="163"/>
      <c r="C29" s="163"/>
      <c r="D29" s="160"/>
      <c r="E29" s="161"/>
      <c r="F29" s="22">
        <v>48663</v>
      </c>
      <c r="G29" s="23" t="s">
        <v>2</v>
      </c>
      <c r="H29" s="24">
        <v>20</v>
      </c>
      <c r="I29" s="25">
        <v>0.03</v>
      </c>
      <c r="J29" s="26">
        <v>11550237.088157</v>
      </c>
      <c r="K29" s="27">
        <v>7.2180131308131597E-4</v>
      </c>
      <c r="L29" s="27">
        <v>2.8290000000000003E-2</v>
      </c>
      <c r="M29" s="101">
        <v>101.764</v>
      </c>
      <c r="N29" s="28">
        <v>12.446575342465753</v>
      </c>
      <c r="O29" s="28">
        <v>10.414466753081527</v>
      </c>
      <c r="P29" s="103"/>
      <c r="Q29" s="103"/>
      <c r="R29" s="103"/>
      <c r="S29" s="103"/>
      <c r="T29" s="103"/>
      <c r="U29" s="103"/>
      <c r="V29" s="103"/>
    </row>
    <row r="30" spans="2:23" ht="42" customHeight="1" thickTop="1" thickBot="1" x14ac:dyDescent="0.25">
      <c r="B30" s="163"/>
      <c r="C30" s="163"/>
      <c r="D30" s="160"/>
      <c r="E30" s="161"/>
      <c r="F30" s="29">
        <v>49403</v>
      </c>
      <c r="G30" s="30" t="s">
        <v>2</v>
      </c>
      <c r="H30" s="31">
        <v>20</v>
      </c>
      <c r="I30" s="32">
        <v>4.7500000000000001E-2</v>
      </c>
      <c r="J30" s="33">
        <v>15937095.361886</v>
      </c>
      <c r="K30" s="34">
        <v>7.2180131308118467E-4</v>
      </c>
      <c r="L30" s="34">
        <v>2.946E-2</v>
      </c>
      <c r="M30" s="100">
        <v>120.956</v>
      </c>
      <c r="N30" s="35">
        <v>14.473972602739726</v>
      </c>
      <c r="O30" s="35">
        <v>10.936354881940598</v>
      </c>
      <c r="P30" s="103"/>
      <c r="Q30" s="103"/>
      <c r="R30" s="103"/>
      <c r="S30" s="103"/>
      <c r="T30" s="103"/>
      <c r="U30" s="103"/>
      <c r="V30" s="103"/>
    </row>
    <row r="31" spans="2:23" ht="42" customHeight="1" thickTop="1" thickBot="1" x14ac:dyDescent="0.25">
      <c r="B31" s="163"/>
      <c r="C31" s="163"/>
      <c r="D31" s="160"/>
      <c r="E31" s="161"/>
      <c r="F31" s="22">
        <v>50096</v>
      </c>
      <c r="G31" s="23" t="s">
        <v>2</v>
      </c>
      <c r="H31" s="24">
        <v>18</v>
      </c>
      <c r="I31" s="25">
        <v>3.7499999999999999E-2</v>
      </c>
      <c r="J31" s="26">
        <v>8894486.5877470002</v>
      </c>
      <c r="K31" s="27">
        <v>1.1692495371153628E-2</v>
      </c>
      <c r="L31" s="27">
        <v>3.1179999999999999E-2</v>
      </c>
      <c r="M31" s="101">
        <v>107.98699999999999</v>
      </c>
      <c r="N31" s="28">
        <v>16.372602739726027</v>
      </c>
      <c r="O31" s="28">
        <v>12.412831462937152</v>
      </c>
      <c r="P31" s="103"/>
      <c r="Q31" s="103"/>
      <c r="R31" s="103"/>
      <c r="S31" s="103"/>
      <c r="T31" s="103"/>
      <c r="U31" s="103"/>
      <c r="V31" s="103"/>
    </row>
    <row r="32" spans="2:23" ht="42" customHeight="1" thickTop="1" thickBot="1" x14ac:dyDescent="0.25">
      <c r="B32" s="163"/>
      <c r="C32" s="163"/>
      <c r="D32" s="160"/>
      <c r="E32" s="161"/>
      <c r="F32" s="29">
        <v>54590</v>
      </c>
      <c r="G32" s="30" t="s">
        <v>2</v>
      </c>
      <c r="H32" s="31">
        <v>32</v>
      </c>
      <c r="I32" s="32">
        <v>3.7499999999999999E-2</v>
      </c>
      <c r="J32" s="33">
        <v>5446575.4572930001</v>
      </c>
      <c r="K32" s="34">
        <v>4.0692806860287353E-2</v>
      </c>
      <c r="L32" s="34">
        <v>3.5029999999999999E-2</v>
      </c>
      <c r="M32" s="100">
        <v>104.401</v>
      </c>
      <c r="N32" s="35">
        <v>28.684931506849313</v>
      </c>
      <c r="O32" s="35">
        <v>18.069328779704218</v>
      </c>
      <c r="P32" s="103"/>
      <c r="Q32" s="103"/>
      <c r="R32" s="103"/>
      <c r="S32" s="103"/>
      <c r="T32" s="103"/>
      <c r="U32" s="103"/>
      <c r="V32" s="103"/>
    </row>
    <row r="33" spans="1:22" ht="42" customHeight="1" thickTop="1" x14ac:dyDescent="0.2">
      <c r="B33" s="163"/>
      <c r="C33" s="163"/>
      <c r="D33" s="184" t="s">
        <v>36</v>
      </c>
      <c r="E33" s="184"/>
      <c r="F33" s="184"/>
      <c r="G33" s="184"/>
      <c r="H33" s="184"/>
      <c r="I33" s="184"/>
      <c r="J33" s="38">
        <v>110370551.40220791</v>
      </c>
      <c r="K33" s="57"/>
      <c r="L33" s="57"/>
      <c r="M33" s="58"/>
      <c r="N33" s="41">
        <v>8.4352847839446703</v>
      </c>
      <c r="O33" s="41">
        <v>6.6924516842429389</v>
      </c>
      <c r="P33" s="103"/>
      <c r="Q33" s="103"/>
      <c r="R33" s="103"/>
      <c r="S33" s="103"/>
      <c r="T33" s="103"/>
      <c r="U33" s="103"/>
      <c r="V33" s="103"/>
    </row>
    <row r="34" spans="1:22" ht="42" customHeight="1" x14ac:dyDescent="0.2">
      <c r="B34" s="163"/>
      <c r="C34" s="163"/>
      <c r="D34" s="185" t="s">
        <v>37</v>
      </c>
      <c r="E34" s="185"/>
      <c r="F34" s="185"/>
      <c r="G34" s="185"/>
      <c r="H34" s="185"/>
      <c r="I34" s="185"/>
      <c r="J34" s="38">
        <v>330467905.80220789</v>
      </c>
      <c r="K34" s="57"/>
      <c r="L34" s="57"/>
      <c r="M34" s="58"/>
      <c r="N34" s="59"/>
      <c r="O34" s="59"/>
      <c r="P34" s="103"/>
      <c r="Q34" s="132"/>
      <c r="R34" s="132"/>
      <c r="S34" s="132"/>
      <c r="T34" s="103"/>
      <c r="U34" s="103"/>
      <c r="V34" s="103"/>
    </row>
    <row r="35" spans="1:22" ht="42" customHeight="1" x14ac:dyDescent="0.2">
      <c r="B35" s="163"/>
      <c r="C35" s="163"/>
      <c r="D35" s="185" t="s">
        <v>4</v>
      </c>
      <c r="E35" s="185"/>
      <c r="F35" s="185"/>
      <c r="G35" s="185"/>
      <c r="H35" s="185"/>
      <c r="I35" s="185"/>
      <c r="J35" s="38">
        <v>342167905.20220786</v>
      </c>
      <c r="K35" s="57"/>
      <c r="L35" s="57"/>
      <c r="M35" s="58"/>
      <c r="N35" s="59"/>
      <c r="O35" s="60"/>
      <c r="P35" s="103"/>
      <c r="Q35" s="103"/>
      <c r="R35" s="103"/>
      <c r="S35" s="132"/>
      <c r="T35" s="103"/>
      <c r="U35" s="103"/>
      <c r="V35" s="103"/>
    </row>
    <row r="36" spans="1:22" ht="32.25" hidden="1" customHeight="1" x14ac:dyDescent="0.2">
      <c r="B36" s="21" t="s">
        <v>38</v>
      </c>
      <c r="C36" s="21"/>
      <c r="D36" s="21" t="s">
        <v>39</v>
      </c>
      <c r="E36" s="21"/>
      <c r="F36" s="21" t="s">
        <v>16</v>
      </c>
      <c r="G36" s="21"/>
      <c r="H36" s="21" t="s">
        <v>18</v>
      </c>
      <c r="I36" s="21" t="s">
        <v>19</v>
      </c>
      <c r="J36" s="21" t="s">
        <v>40</v>
      </c>
      <c r="K36" s="21"/>
      <c r="L36" s="21" t="s">
        <v>22</v>
      </c>
      <c r="M36" s="21" t="s">
        <v>23</v>
      </c>
      <c r="N36" s="21" t="s">
        <v>24</v>
      </c>
      <c r="O36" s="21"/>
      <c r="P36" s="103"/>
      <c r="Q36" s="133"/>
      <c r="R36" s="103"/>
      <c r="S36" s="103"/>
      <c r="T36" s="103"/>
      <c r="U36" s="134"/>
      <c r="V36" s="103"/>
    </row>
    <row r="37" spans="1:22" ht="66.75" hidden="1" customHeight="1" x14ac:dyDescent="0.2">
      <c r="B37" s="186"/>
      <c r="C37" s="186"/>
      <c r="D37" s="187" t="s">
        <v>28</v>
      </c>
      <c r="E37" s="188"/>
      <c r="F37" s="189" t="s">
        <v>41</v>
      </c>
      <c r="G37" s="190"/>
      <c r="H37" s="24">
        <v>2</v>
      </c>
      <c r="I37" s="36">
        <v>5.5E-2</v>
      </c>
      <c r="J37" s="174">
        <v>0</v>
      </c>
      <c r="K37" s="174"/>
      <c r="L37" s="27">
        <v>0</v>
      </c>
      <c r="M37" s="28">
        <v>0</v>
      </c>
      <c r="N37" s="28">
        <v>0</v>
      </c>
      <c r="O37" s="28"/>
      <c r="P37" s="103"/>
      <c r="Q37" s="135"/>
      <c r="R37" s="136"/>
      <c r="S37" s="136"/>
      <c r="T37" s="136"/>
      <c r="U37" s="137"/>
      <c r="V37" s="103"/>
    </row>
    <row r="38" spans="1:22" ht="42" hidden="1" customHeight="1" x14ac:dyDescent="0.2">
      <c r="B38" s="61" t="s">
        <v>35</v>
      </c>
      <c r="C38" s="61"/>
      <c r="D38" s="62"/>
      <c r="E38" s="62"/>
      <c r="F38" s="62"/>
      <c r="G38" s="62"/>
      <c r="H38" s="62"/>
      <c r="I38" s="62"/>
      <c r="J38" s="62"/>
      <c r="K38" s="62"/>
      <c r="L38" s="62"/>
      <c r="M38" s="62"/>
      <c r="N38" s="62"/>
      <c r="O38" s="62"/>
      <c r="P38" s="103"/>
      <c r="Q38" s="103"/>
      <c r="R38" s="103"/>
      <c r="S38" s="103"/>
      <c r="T38" s="103"/>
      <c r="U38" s="103"/>
      <c r="V38" s="103"/>
    </row>
    <row r="39" spans="1:22" ht="42" hidden="1" customHeight="1" x14ac:dyDescent="0.2">
      <c r="B39" s="63"/>
      <c r="C39" s="63"/>
      <c r="D39" s="62"/>
      <c r="E39" s="62"/>
      <c r="F39" s="62"/>
      <c r="G39" s="62"/>
      <c r="H39" s="62"/>
      <c r="I39" s="62"/>
      <c r="J39" s="62"/>
      <c r="K39" s="62"/>
      <c r="L39" s="62"/>
      <c r="M39" s="62"/>
      <c r="N39" s="62"/>
      <c r="O39" s="62"/>
      <c r="P39" s="128"/>
      <c r="Q39" s="103"/>
      <c r="R39" s="103"/>
      <c r="S39" s="103"/>
      <c r="T39" s="103"/>
      <c r="U39" s="138"/>
      <c r="V39" s="103"/>
    </row>
    <row r="40" spans="1:22" ht="18" x14ac:dyDescent="0.2">
      <c r="B40" s="103"/>
      <c r="C40" s="103"/>
      <c r="D40" s="104"/>
      <c r="E40" s="104"/>
      <c r="F40" s="104"/>
      <c r="G40" s="104"/>
      <c r="H40" s="104"/>
      <c r="I40" s="104"/>
      <c r="J40" s="104"/>
      <c r="K40" s="104"/>
      <c r="L40" s="104"/>
      <c r="M40" s="104"/>
      <c r="N40" s="104"/>
      <c r="O40" s="104"/>
      <c r="P40" s="103"/>
      <c r="Q40" s="103"/>
      <c r="R40" s="103"/>
      <c r="S40" s="103"/>
      <c r="T40" s="103"/>
      <c r="U40" s="105"/>
      <c r="V40" s="103"/>
    </row>
    <row r="41" spans="1:22" ht="18" customHeight="1" x14ac:dyDescent="0.2">
      <c r="B41" s="103"/>
      <c r="C41" s="103"/>
      <c r="D41" s="103"/>
      <c r="E41" s="103"/>
      <c r="F41" s="103"/>
      <c r="G41" s="103"/>
      <c r="H41" s="103"/>
      <c r="I41" s="103"/>
      <c r="J41" s="103"/>
      <c r="K41" s="103"/>
      <c r="L41" s="106"/>
      <c r="M41" s="103"/>
      <c r="N41" s="105"/>
      <c r="O41" s="103"/>
      <c r="P41" s="104"/>
      <c r="Q41" s="103"/>
      <c r="R41" s="103"/>
      <c r="S41" s="103"/>
      <c r="T41" s="103"/>
      <c r="U41" s="104"/>
      <c r="V41" s="103"/>
    </row>
    <row r="42" spans="1:22" ht="18" x14ac:dyDescent="0.2">
      <c r="A42" s="103"/>
      <c r="B42" s="103"/>
      <c r="C42" s="103"/>
      <c r="D42" s="103"/>
      <c r="E42" s="103"/>
      <c r="F42" s="103"/>
      <c r="G42" s="103"/>
      <c r="H42" s="103"/>
      <c r="I42" s="103"/>
      <c r="J42" s="103"/>
      <c r="K42" s="103"/>
      <c r="L42" s="106"/>
      <c r="M42" s="103"/>
      <c r="N42" s="103"/>
      <c r="O42" s="103"/>
      <c r="P42" s="107"/>
      <c r="Q42" s="103"/>
      <c r="R42" s="103"/>
      <c r="S42" s="103"/>
      <c r="T42" s="103"/>
      <c r="U42" s="107"/>
      <c r="V42" s="103"/>
    </row>
    <row r="43" spans="1:22" ht="19.5"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customHeight="1" x14ac:dyDescent="0.2">
      <c r="A44" s="103"/>
      <c r="B44" s="103"/>
      <c r="C44" s="103"/>
      <c r="D44" s="103"/>
      <c r="E44" s="103"/>
      <c r="F44" s="103"/>
      <c r="G44" s="103"/>
      <c r="H44" s="103"/>
      <c r="I44" s="103"/>
      <c r="J44" s="103"/>
      <c r="K44" s="103"/>
      <c r="L44" s="106"/>
      <c r="M44" s="103"/>
      <c r="N44" s="103"/>
      <c r="O44" s="103"/>
      <c r="P44" s="103"/>
      <c r="Q44" s="103"/>
      <c r="R44" s="103"/>
      <c r="S44" s="103"/>
      <c r="T44" s="103"/>
      <c r="U44" s="103"/>
      <c r="V44" s="103"/>
    </row>
    <row r="45" spans="1:22" ht="18" x14ac:dyDescent="0.2">
      <c r="A45" s="103"/>
      <c r="B45" s="103"/>
      <c r="C45" s="103"/>
      <c r="D45" s="103"/>
      <c r="E45" s="103"/>
      <c r="F45" s="103"/>
      <c r="G45" s="103"/>
      <c r="H45" s="103"/>
      <c r="I45" s="103"/>
      <c r="J45" s="103"/>
      <c r="K45" s="103"/>
      <c r="L45" s="106"/>
      <c r="M45" s="103"/>
      <c r="N45" s="103"/>
      <c r="O45" s="103"/>
      <c r="P45" s="103"/>
      <c r="Q45" s="103"/>
      <c r="R45" s="103"/>
      <c r="S45" s="103"/>
      <c r="T45" s="107"/>
      <c r="U45" s="107"/>
      <c r="V45" s="103"/>
    </row>
    <row r="46" spans="1:22" ht="20.25" customHeight="1" x14ac:dyDescent="0.2">
      <c r="A46" s="103"/>
      <c r="B46" s="103"/>
      <c r="C46" s="103"/>
      <c r="D46" s="103"/>
      <c r="E46" s="103"/>
      <c r="F46" s="103"/>
      <c r="G46" s="103"/>
      <c r="H46" s="103"/>
      <c r="I46" s="103"/>
      <c r="J46" s="103"/>
      <c r="K46" s="103"/>
      <c r="L46" s="106"/>
      <c r="M46" s="103"/>
      <c r="N46" s="103"/>
      <c r="O46" s="103"/>
      <c r="P46" s="103"/>
      <c r="Q46" s="103"/>
      <c r="R46" s="103"/>
      <c r="S46" s="103"/>
      <c r="T46" s="103"/>
      <c r="U46" s="103"/>
      <c r="V46" s="103"/>
    </row>
    <row r="47" spans="1:22" ht="18" x14ac:dyDescent="0.2">
      <c r="A47" s="103"/>
      <c r="B47" s="103"/>
      <c r="C47" s="103"/>
      <c r="D47" s="103"/>
      <c r="E47" s="103"/>
      <c r="F47" s="103"/>
      <c r="G47" s="103"/>
      <c r="H47" s="103"/>
      <c r="I47" s="103"/>
      <c r="J47" s="103"/>
      <c r="K47" s="103"/>
      <c r="L47" s="106"/>
      <c r="M47" s="103"/>
      <c r="N47" s="103"/>
      <c r="O47" s="103"/>
      <c r="P47" s="103"/>
      <c r="Q47" s="103"/>
      <c r="R47" s="103"/>
      <c r="S47" s="103"/>
      <c r="T47" s="103"/>
      <c r="U47" s="108"/>
      <c r="V47" s="103"/>
    </row>
    <row r="48" spans="1:22" ht="18" x14ac:dyDescent="0.2">
      <c r="A48" s="103"/>
      <c r="B48" s="104"/>
      <c r="C48" s="104"/>
      <c r="D48" s="104"/>
      <c r="E48" s="104"/>
      <c r="F48" s="104"/>
      <c r="G48" s="104"/>
      <c r="H48" s="104"/>
      <c r="I48" s="104"/>
      <c r="J48" s="109"/>
      <c r="K48" s="110"/>
      <c r="L48" s="111"/>
      <c r="M48" s="112"/>
      <c r="N48" s="110"/>
      <c r="O48" s="103"/>
      <c r="P48" s="103"/>
      <c r="Q48" s="103"/>
      <c r="R48" s="103"/>
      <c r="S48" s="103"/>
      <c r="T48" s="103"/>
      <c r="U48" s="103"/>
      <c r="V48" s="103"/>
    </row>
    <row r="49" spans="1:24" ht="19.5" customHeight="1" x14ac:dyDescent="0.2">
      <c r="A49" s="103"/>
      <c r="B49" s="104"/>
      <c r="C49" s="104"/>
      <c r="D49" s="104"/>
      <c r="E49" s="104"/>
      <c r="F49" s="103"/>
      <c r="G49" s="103"/>
      <c r="H49" s="103"/>
      <c r="I49" s="103"/>
      <c r="J49" s="103"/>
      <c r="K49" s="103"/>
      <c r="L49" s="106"/>
      <c r="M49" s="103"/>
      <c r="N49" s="103"/>
      <c r="O49" s="103"/>
      <c r="P49" s="103"/>
      <c r="Q49" s="103"/>
      <c r="R49" s="103"/>
      <c r="S49" s="103"/>
      <c r="T49" s="103"/>
      <c r="U49" s="103"/>
      <c r="V49" s="103"/>
    </row>
    <row r="50" spans="1:24" ht="18" x14ac:dyDescent="0.2">
      <c r="A50" s="103"/>
      <c r="B50" s="103"/>
      <c r="C50" s="103"/>
      <c r="D50" s="103"/>
      <c r="E50" s="103"/>
      <c r="F50" s="103"/>
      <c r="G50" s="103"/>
      <c r="H50" s="103"/>
      <c r="I50" s="103"/>
      <c r="J50" s="103"/>
      <c r="K50" s="103"/>
      <c r="L50" s="113"/>
      <c r="M50" s="103"/>
      <c r="N50" s="103"/>
      <c r="O50" s="103"/>
      <c r="P50" s="103"/>
      <c r="Q50" s="103"/>
      <c r="R50" s="103"/>
      <c r="S50" s="103"/>
      <c r="T50" s="103"/>
      <c r="U50" s="103"/>
      <c r="V50" s="103"/>
    </row>
    <row r="51" spans="1:24" ht="19.5" customHeight="1" x14ac:dyDescent="0.2">
      <c r="A51" s="103"/>
      <c r="B51" s="103"/>
      <c r="C51" s="103"/>
      <c r="D51" s="103"/>
      <c r="E51" s="103"/>
      <c r="F51" s="103"/>
      <c r="G51" s="104"/>
      <c r="H51" s="103"/>
      <c r="I51" s="103"/>
      <c r="J51" s="103"/>
      <c r="K51" s="103"/>
      <c r="L51" s="106"/>
      <c r="M51" s="103"/>
      <c r="N51" s="103"/>
      <c r="O51" s="103"/>
      <c r="P51" s="103"/>
      <c r="Q51" s="103"/>
      <c r="R51" s="103"/>
      <c r="S51" s="103"/>
      <c r="T51" s="103"/>
      <c r="U51" s="103"/>
      <c r="V51" s="103"/>
    </row>
    <row r="52" spans="1:24" ht="23.25" customHeight="1"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18" customHeight="1" x14ac:dyDescent="0.2">
      <c r="A55" s="103"/>
      <c r="B55" s="103"/>
      <c r="C55" s="103"/>
      <c r="D55" s="103"/>
      <c r="E55" s="103"/>
      <c r="F55" s="103"/>
      <c r="G55" s="114"/>
      <c r="H55" s="103"/>
      <c r="I55" s="103"/>
      <c r="J55" s="103"/>
      <c r="K55" s="103"/>
      <c r="L55" s="106"/>
      <c r="M55" s="103"/>
      <c r="N55" s="103"/>
      <c r="O55" s="103"/>
      <c r="P55" s="103"/>
      <c r="Q55" s="103"/>
      <c r="R55" s="103"/>
      <c r="S55" s="103"/>
      <c r="T55" s="103"/>
      <c r="U55" s="103"/>
      <c r="V55" s="103"/>
    </row>
    <row r="56" spans="1:24" ht="21.75" customHeight="1" x14ac:dyDescent="0.2">
      <c r="A56" s="103"/>
      <c r="B56" s="103"/>
      <c r="C56" s="103"/>
      <c r="D56" s="103"/>
      <c r="E56" s="103"/>
      <c r="F56" s="103"/>
      <c r="G56" s="114"/>
      <c r="H56" s="115"/>
      <c r="I56" s="103"/>
      <c r="J56" s="103"/>
      <c r="K56" s="103"/>
      <c r="L56" s="106"/>
      <c r="M56" s="103"/>
      <c r="N56" s="103"/>
      <c r="O56" s="103"/>
      <c r="P56" s="103"/>
      <c r="Q56" s="103"/>
      <c r="R56" s="103"/>
      <c r="S56" s="103"/>
      <c r="T56" s="103"/>
      <c r="U56" s="103"/>
      <c r="V56" s="103"/>
    </row>
    <row r="57" spans="1:24" ht="27.7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row>
    <row r="58" spans="1:24" ht="23.25" customHeight="1" x14ac:dyDescent="0.2">
      <c r="A58" s="103"/>
      <c r="B58" s="103"/>
      <c r="C58" s="103"/>
      <c r="D58" s="103"/>
      <c r="E58" s="103"/>
      <c r="F58" s="103"/>
      <c r="G58" s="114"/>
      <c r="H58" s="103"/>
      <c r="I58" s="103"/>
      <c r="J58" s="103"/>
      <c r="K58" s="103"/>
      <c r="L58" s="113"/>
      <c r="M58" s="103"/>
      <c r="N58" s="103"/>
      <c r="O58" s="103"/>
      <c r="P58" s="103"/>
      <c r="Q58" s="103"/>
      <c r="R58" s="103"/>
      <c r="S58" s="103"/>
      <c r="T58" s="103"/>
      <c r="U58" s="103"/>
      <c r="V58" s="103"/>
      <c r="X58" s="64"/>
    </row>
    <row r="59" spans="1:24" ht="37.5" customHeight="1" thickBot="1" x14ac:dyDescent="0.25">
      <c r="A59" s="103"/>
      <c r="B59" s="65"/>
      <c r="C59" s="65"/>
      <c r="D59" s="141">
        <v>2020</v>
      </c>
      <c r="E59" s="141">
        <v>2021</v>
      </c>
      <c r="F59" s="141">
        <v>2022</v>
      </c>
      <c r="G59" s="141">
        <v>2023</v>
      </c>
      <c r="H59" s="141">
        <v>2024</v>
      </c>
      <c r="I59" s="141">
        <v>2025</v>
      </c>
      <c r="J59" s="141">
        <v>2026</v>
      </c>
      <c r="K59" s="141">
        <v>2027</v>
      </c>
      <c r="L59" s="141">
        <v>2028</v>
      </c>
      <c r="M59" s="141">
        <v>2029</v>
      </c>
      <c r="N59" s="141">
        <v>2030</v>
      </c>
      <c r="O59" s="141">
        <v>2032</v>
      </c>
      <c r="P59" s="141">
        <v>2033</v>
      </c>
      <c r="Q59" s="141">
        <v>2034</v>
      </c>
      <c r="R59" s="141">
        <v>2035</v>
      </c>
      <c r="S59" s="141">
        <v>2037</v>
      </c>
      <c r="T59" s="141">
        <v>2049</v>
      </c>
      <c r="U59" s="99">
        <v>2050</v>
      </c>
      <c r="V59" s="99" t="s">
        <v>5</v>
      </c>
    </row>
    <row r="60" spans="1:24" s="67" customFormat="1" ht="58.5" customHeight="1" thickTop="1" thickBot="1" x14ac:dyDescent="0.25">
      <c r="B60" s="145" t="s">
        <v>82</v>
      </c>
      <c r="C60" s="147"/>
      <c r="D60" s="143">
        <v>3849999.7</v>
      </c>
      <c r="E60" s="26">
        <v>7849999.6999999993</v>
      </c>
      <c r="F60" s="26">
        <v>29253559.899999999</v>
      </c>
      <c r="G60" s="26"/>
      <c r="H60" s="26">
        <v>25779227.5</v>
      </c>
      <c r="I60" s="26">
        <v>19952831.899999999</v>
      </c>
      <c r="J60" s="26">
        <v>28778993.899999999</v>
      </c>
      <c r="K60" s="26">
        <v>12667857.4</v>
      </c>
      <c r="L60" s="26">
        <v>31116142.199999999</v>
      </c>
      <c r="M60" s="26"/>
      <c r="N60" s="26">
        <v>20332312.199999999</v>
      </c>
      <c r="O60" s="26">
        <v>23613121.800000001</v>
      </c>
      <c r="P60" s="26"/>
      <c r="Q60" s="26">
        <v>22780948.5</v>
      </c>
      <c r="R60" s="26"/>
      <c r="S60" s="26"/>
      <c r="T60" s="26"/>
      <c r="U60" s="26">
        <v>5822359.0999999996</v>
      </c>
      <c r="V60" s="68">
        <v>231797353.79999998</v>
      </c>
      <c r="W60" s="1"/>
      <c r="X60" s="1"/>
    </row>
    <row r="61" spans="1:24" s="67" customFormat="1" ht="57" customHeight="1" thickTop="1" thickBot="1" x14ac:dyDescent="0.25">
      <c r="B61" s="145" t="s">
        <v>33</v>
      </c>
      <c r="C61" s="147"/>
      <c r="D61" s="33"/>
      <c r="E61" s="33">
        <v>8861458.3238919992</v>
      </c>
      <c r="F61" s="33"/>
      <c r="G61" s="33">
        <v>28641553.16000092</v>
      </c>
      <c r="H61" s="33"/>
      <c r="I61" s="33">
        <v>10790400.712549999</v>
      </c>
      <c r="J61" s="33"/>
      <c r="K61" s="33">
        <v>18079170.144301999</v>
      </c>
      <c r="L61" s="33"/>
      <c r="M61" s="33">
        <v>2169574.5663800002</v>
      </c>
      <c r="N61" s="33"/>
      <c r="O61" s="33"/>
      <c r="P61" s="33">
        <v>11550237.088157</v>
      </c>
      <c r="Q61" s="33"/>
      <c r="R61" s="33">
        <v>15937095.361886</v>
      </c>
      <c r="S61" s="33">
        <v>8894486.5877470002</v>
      </c>
      <c r="T61" s="33">
        <v>5446575.4572930001</v>
      </c>
      <c r="U61" s="33"/>
      <c r="V61" s="69">
        <v>110370551.40220791</v>
      </c>
      <c r="W61" s="1"/>
      <c r="X61" s="1"/>
    </row>
    <row r="62" spans="1:24" s="67" customFormat="1" ht="57" hidden="1" customHeight="1" x14ac:dyDescent="0.2">
      <c r="B62" s="70" t="s">
        <v>42</v>
      </c>
      <c r="C62" s="70"/>
      <c r="D62" s="71"/>
      <c r="E62" s="71"/>
      <c r="F62" s="71"/>
      <c r="G62" s="71"/>
      <c r="H62" s="71"/>
      <c r="I62" s="72"/>
      <c r="J62" s="73"/>
      <c r="K62" s="71"/>
      <c r="L62" s="71"/>
      <c r="M62" s="71"/>
      <c r="N62" s="71"/>
      <c r="O62" s="71"/>
      <c r="P62" s="71"/>
      <c r="Q62" s="33"/>
      <c r="R62" s="33"/>
      <c r="S62" s="33"/>
      <c r="T62" s="33"/>
      <c r="U62" s="74"/>
      <c r="V62" s="74"/>
      <c r="W62" s="1"/>
      <c r="X62" s="1"/>
    </row>
    <row r="63" spans="1:24" s="67" customFormat="1" ht="57" customHeight="1" thickTop="1" thickBot="1" x14ac:dyDescent="0.25">
      <c r="B63" s="145" t="s">
        <v>5</v>
      </c>
      <c r="C63" s="147"/>
      <c r="D63" s="75">
        <v>3849999.7</v>
      </c>
      <c r="E63" s="75">
        <v>16711458.023891998</v>
      </c>
      <c r="F63" s="75">
        <v>29253559.899999999</v>
      </c>
      <c r="G63" s="75">
        <v>28641553.16000092</v>
      </c>
      <c r="H63" s="75">
        <v>25779227.5</v>
      </c>
      <c r="I63" s="75">
        <v>30743232.612549998</v>
      </c>
      <c r="J63" s="75">
        <v>28778993.899999999</v>
      </c>
      <c r="K63" s="75">
        <v>30747027.544302002</v>
      </c>
      <c r="L63" s="75">
        <v>31116142.199999999</v>
      </c>
      <c r="M63" s="75">
        <v>2169574.5663800002</v>
      </c>
      <c r="N63" s="75">
        <v>20332312.199999999</v>
      </c>
      <c r="O63" s="75">
        <v>23613121.800000001</v>
      </c>
      <c r="P63" s="75">
        <v>11550237.088157</v>
      </c>
      <c r="Q63" s="75">
        <v>22780948.5</v>
      </c>
      <c r="R63" s="75">
        <v>15937095.361886</v>
      </c>
      <c r="S63" s="75">
        <v>8894486.5877470002</v>
      </c>
      <c r="T63" s="75">
        <v>5446575.4572930001</v>
      </c>
      <c r="U63" s="75">
        <v>5822359.0999999996</v>
      </c>
      <c r="V63" s="75">
        <v>342167905.20220792</v>
      </c>
      <c r="W63" s="42"/>
      <c r="X63" s="1"/>
    </row>
    <row r="64" spans="1:24" s="67" customFormat="1" ht="58.5" customHeight="1" thickTop="1" x14ac:dyDescent="0.2">
      <c r="B64" s="147" t="s">
        <v>84</v>
      </c>
      <c r="C64" s="147"/>
      <c r="D64" s="76">
        <v>1.125178499054375E-2</v>
      </c>
      <c r="E64" s="76">
        <v>4.8839934341639017E-2</v>
      </c>
      <c r="F64" s="76">
        <v>8.5494751130186453E-2</v>
      </c>
      <c r="G64" s="76">
        <v>8.3706135860623393E-2</v>
      </c>
      <c r="H64" s="76">
        <v>7.5340869520668458E-2</v>
      </c>
      <c r="I64" s="76">
        <v>8.9848381876675265E-2</v>
      </c>
      <c r="J64" s="76">
        <v>8.4107812166055534E-2</v>
      </c>
      <c r="K64" s="76">
        <v>8.9859472723286843E-2</v>
      </c>
      <c r="L64" s="76">
        <v>9.093822572754616E-2</v>
      </c>
      <c r="M64" s="76">
        <v>6.3406723231328958E-3</v>
      </c>
      <c r="N64" s="76">
        <v>5.9422031964056925E-2</v>
      </c>
      <c r="O64" s="76">
        <v>6.9010335104473242E-2</v>
      </c>
      <c r="P64" s="76">
        <v>3.3756050501964112E-2</v>
      </c>
      <c r="Q64" s="76">
        <v>6.6578273863930476E-2</v>
      </c>
      <c r="R64" s="76">
        <v>4.6576827106176999E-2</v>
      </c>
      <c r="S64" s="76">
        <v>2.5994508697391429E-2</v>
      </c>
      <c r="T64" s="76">
        <v>1.5917844352100429E-2</v>
      </c>
      <c r="U64" s="76">
        <v>1.7016087749548606E-2</v>
      </c>
      <c r="V64" s="76">
        <v>1</v>
      </c>
      <c r="W64" s="1"/>
      <c r="X64" s="1"/>
    </row>
    <row r="65" spans="2:24" s="77" customFormat="1" ht="18" customHeight="1" x14ac:dyDescent="0.2">
      <c r="B65" s="116" t="s">
        <v>13</v>
      </c>
      <c r="C65" s="116"/>
      <c r="D65" s="117"/>
      <c r="E65" s="117"/>
      <c r="F65" s="117"/>
      <c r="G65" s="118" t="s">
        <v>43</v>
      </c>
      <c r="H65" s="117"/>
      <c r="I65" s="117"/>
      <c r="J65" s="78"/>
      <c r="K65" s="78"/>
      <c r="L65" s="78"/>
      <c r="M65" s="78"/>
      <c r="T65" s="103"/>
      <c r="U65" s="103"/>
      <c r="W65" s="1"/>
      <c r="X65" s="1"/>
    </row>
    <row r="66" spans="2:24" ht="20.25" x14ac:dyDescent="0.2">
      <c r="B66" s="118" t="s">
        <v>44</v>
      </c>
      <c r="C66" s="118"/>
      <c r="D66" s="119"/>
      <c r="E66" s="119"/>
      <c r="F66" s="117"/>
      <c r="G66" s="119"/>
      <c r="H66" s="119"/>
      <c r="I66" s="119"/>
      <c r="J66" s="114"/>
      <c r="K66" s="114"/>
      <c r="L66" s="120"/>
      <c r="M66" s="120"/>
      <c r="N66" s="78"/>
      <c r="O66" s="78"/>
      <c r="P66" s="78"/>
      <c r="Q66" s="78"/>
      <c r="R66" s="78"/>
      <c r="S66" s="78"/>
      <c r="T66" s="78"/>
      <c r="U66" s="78"/>
      <c r="V66" s="103"/>
      <c r="W66" s="78"/>
      <c r="X66" s="78"/>
    </row>
    <row r="67" spans="2:24" ht="20.25" x14ac:dyDescent="0.2">
      <c r="B67" s="118" t="s">
        <v>45</v>
      </c>
      <c r="C67" s="118"/>
      <c r="D67" s="119"/>
      <c r="E67" s="119"/>
      <c r="F67" s="119"/>
      <c r="G67" s="118" t="s">
        <v>46</v>
      </c>
      <c r="H67" s="119"/>
      <c r="I67" s="119"/>
      <c r="J67" s="114"/>
      <c r="K67" s="103"/>
      <c r="L67" s="114"/>
      <c r="M67" s="103"/>
      <c r="N67" s="120"/>
      <c r="O67" s="121"/>
      <c r="P67" s="121"/>
      <c r="Q67" s="103"/>
      <c r="R67" s="103"/>
      <c r="S67" s="122"/>
      <c r="T67" s="122"/>
      <c r="U67" s="122"/>
      <c r="V67" s="103"/>
      <c r="W67" s="79"/>
      <c r="X67" s="79"/>
    </row>
    <row r="68" spans="2:24" ht="18" x14ac:dyDescent="0.2">
      <c r="B68" s="122"/>
      <c r="C68" s="122"/>
      <c r="D68" s="122"/>
      <c r="E68" s="122"/>
      <c r="F68" s="114"/>
      <c r="G68" s="114"/>
      <c r="H68" s="114"/>
      <c r="I68" s="122"/>
      <c r="J68" s="114"/>
      <c r="K68" s="114"/>
      <c r="L68" s="114"/>
      <c r="M68" s="103"/>
      <c r="N68" s="114"/>
      <c r="O68" s="114"/>
      <c r="P68" s="114"/>
      <c r="Q68" s="121"/>
      <c r="R68" s="121"/>
      <c r="S68" s="121"/>
      <c r="T68" s="103"/>
      <c r="U68" s="122"/>
      <c r="V68" s="123"/>
      <c r="W68" s="80"/>
      <c r="X68" s="80"/>
    </row>
    <row r="69" spans="2:24" ht="21" customHeight="1" x14ac:dyDescent="0.2">
      <c r="B69" s="103"/>
      <c r="C69" s="103"/>
      <c r="D69" s="103"/>
      <c r="E69" s="103"/>
      <c r="F69" s="103"/>
      <c r="G69" s="114"/>
      <c r="H69" s="103"/>
      <c r="I69" s="103"/>
      <c r="J69" s="103"/>
      <c r="K69" s="103"/>
      <c r="L69" s="113"/>
      <c r="M69" s="103"/>
      <c r="N69" s="103"/>
      <c r="O69" s="103"/>
      <c r="P69" s="103"/>
      <c r="Q69" s="103"/>
      <c r="R69" s="103"/>
      <c r="S69" s="103"/>
      <c r="T69" s="103"/>
      <c r="U69" s="103"/>
      <c r="V69" s="103"/>
    </row>
    <row r="70" spans="2:24" ht="21" customHeight="1" x14ac:dyDescent="0.2">
      <c r="B70" s="175" t="s">
        <v>6</v>
      </c>
      <c r="C70" s="176"/>
      <c r="D70" s="176"/>
      <c r="E70" s="176"/>
      <c r="F70" s="176"/>
      <c r="G70" s="176"/>
      <c r="H70" s="176"/>
      <c r="I70" s="176"/>
      <c r="J70" s="176"/>
      <c r="K70" s="176"/>
      <c r="L70" s="176"/>
      <c r="M70" s="176"/>
      <c r="N70" s="176"/>
      <c r="O70" s="176"/>
      <c r="P70" s="176"/>
      <c r="Q70" s="176"/>
      <c r="R70" s="176"/>
      <c r="S70" s="176"/>
      <c r="T70" s="176"/>
      <c r="U70" s="177"/>
      <c r="V70" s="103"/>
    </row>
    <row r="71" spans="2:24" ht="18.75" customHeight="1" x14ac:dyDescent="0.2">
      <c r="B71" s="178"/>
      <c r="C71" s="179"/>
      <c r="D71" s="179"/>
      <c r="E71" s="179"/>
      <c r="F71" s="179"/>
      <c r="G71" s="179"/>
      <c r="H71" s="179"/>
      <c r="I71" s="179"/>
      <c r="J71" s="179"/>
      <c r="K71" s="179"/>
      <c r="L71" s="179"/>
      <c r="M71" s="179"/>
      <c r="N71" s="179"/>
      <c r="O71" s="179"/>
      <c r="P71" s="179"/>
      <c r="Q71" s="179"/>
      <c r="R71" s="179"/>
      <c r="S71" s="179"/>
      <c r="T71" s="179"/>
      <c r="U71" s="180"/>
      <c r="V71" s="103"/>
    </row>
    <row r="72" spans="2:24" ht="18.75" customHeight="1" x14ac:dyDescent="0.2">
      <c r="B72" s="178"/>
      <c r="C72" s="179"/>
      <c r="D72" s="179"/>
      <c r="E72" s="179"/>
      <c r="F72" s="179"/>
      <c r="G72" s="179"/>
      <c r="H72" s="179"/>
      <c r="I72" s="179"/>
      <c r="J72" s="179"/>
      <c r="K72" s="179"/>
      <c r="L72" s="179"/>
      <c r="M72" s="179"/>
      <c r="N72" s="179"/>
      <c r="O72" s="179"/>
      <c r="P72" s="179"/>
      <c r="Q72" s="179"/>
      <c r="R72" s="179"/>
      <c r="S72" s="179"/>
      <c r="T72" s="179"/>
      <c r="U72" s="180"/>
      <c r="V72" s="103"/>
    </row>
    <row r="73" spans="2:24" ht="18.75" customHeight="1" x14ac:dyDescent="0.2">
      <c r="B73" s="178"/>
      <c r="C73" s="179"/>
      <c r="D73" s="179"/>
      <c r="E73" s="179"/>
      <c r="F73" s="179"/>
      <c r="G73" s="179"/>
      <c r="H73" s="179"/>
      <c r="I73" s="179"/>
      <c r="J73" s="179"/>
      <c r="K73" s="179"/>
      <c r="L73" s="179"/>
      <c r="M73" s="179"/>
      <c r="N73" s="179"/>
      <c r="O73" s="179"/>
      <c r="P73" s="179"/>
      <c r="Q73" s="179"/>
      <c r="R73" s="179"/>
      <c r="S73" s="179"/>
      <c r="T73" s="179"/>
      <c r="U73" s="180"/>
      <c r="V73" s="103"/>
    </row>
    <row r="74" spans="2:24" ht="49.5" customHeight="1" x14ac:dyDescent="0.2">
      <c r="B74" s="181"/>
      <c r="C74" s="182"/>
      <c r="D74" s="182"/>
      <c r="E74" s="182"/>
      <c r="F74" s="182"/>
      <c r="G74" s="182"/>
      <c r="H74" s="182"/>
      <c r="I74" s="182"/>
      <c r="J74" s="182"/>
      <c r="K74" s="182"/>
      <c r="L74" s="182"/>
      <c r="M74" s="182"/>
      <c r="N74" s="182"/>
      <c r="O74" s="182"/>
      <c r="P74" s="182"/>
      <c r="Q74" s="182"/>
      <c r="R74" s="182"/>
      <c r="S74" s="182"/>
      <c r="T74" s="182"/>
      <c r="U74" s="183"/>
      <c r="V74" s="103"/>
    </row>
    <row r="75" spans="2:24" ht="19.5" customHeight="1" x14ac:dyDescent="0.2">
      <c r="B75" s="124"/>
      <c r="C75" s="124"/>
      <c r="D75" s="124"/>
      <c r="E75" s="124"/>
      <c r="F75" s="124"/>
      <c r="G75" s="124"/>
      <c r="H75" s="124"/>
      <c r="I75" s="124"/>
      <c r="J75" s="124"/>
      <c r="K75" s="124"/>
      <c r="L75" s="124"/>
      <c r="M75" s="124"/>
      <c r="N75" s="124"/>
      <c r="O75" s="124"/>
      <c r="P75" s="124"/>
      <c r="Q75" s="124"/>
      <c r="R75" s="124"/>
      <c r="S75" s="124"/>
      <c r="T75" s="124"/>
      <c r="U75" s="124"/>
      <c r="V75" s="103"/>
    </row>
    <row r="76" spans="2:24" ht="18" x14ac:dyDescent="0.2">
      <c r="L76" s="1"/>
    </row>
    <row r="77" spans="2:24" ht="19.5"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spans="1:1" ht="0" hidden="1" customHeight="1" x14ac:dyDescent="0.2">
      <c r="A177" s="82" t="e">
        <v>#N/A</v>
      </c>
    </row>
    <row r="178" spans="1:1" ht="0" hidden="1" customHeight="1" x14ac:dyDescent="0.2"/>
    <row r="179" spans="1:1" ht="0" hidden="1" customHeight="1" x14ac:dyDescent="0.2">
      <c r="A179" s="1" t="e">
        <v>#N/A</v>
      </c>
    </row>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row r="192" spans="1:1" ht="0" hidden="1" customHeight="1" x14ac:dyDescent="0.2">
      <c r="A192" s="1">
        <v>0</v>
      </c>
    </row>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c r="E237" s="1" t="s">
        <v>7</v>
      </c>
    </row>
    <row r="238" spans="5:5" ht="0" hidden="1" customHeight="1" x14ac:dyDescent="0.2">
      <c r="E238" s="1" t="s">
        <v>7</v>
      </c>
    </row>
    <row r="239" spans="5:5" ht="0" hidden="1" customHeight="1" x14ac:dyDescent="0.2"/>
    <row r="240" spans="5:5" ht="0" hidden="1" customHeight="1" x14ac:dyDescent="0.2"/>
    <row r="241" spans="9:16" ht="0" hidden="1" customHeight="1" x14ac:dyDescent="0.2"/>
    <row r="242" spans="9:16" ht="0" hidden="1" customHeight="1" x14ac:dyDescent="0.2">
      <c r="I242" s="1">
        <v>4404999.7</v>
      </c>
      <c r="L242" s="1"/>
      <c r="P242" s="83">
        <v>4404999.7</v>
      </c>
    </row>
    <row r="243" spans="9:16" ht="0" hidden="1" customHeight="1" x14ac:dyDescent="0.2">
      <c r="I243" s="1">
        <v>3849999.7</v>
      </c>
      <c r="L243" s="1"/>
      <c r="P243" s="84">
        <v>3849999.7</v>
      </c>
    </row>
    <row r="244" spans="9:16" ht="0" hidden="1" customHeight="1" x14ac:dyDescent="0.2">
      <c r="I244" s="1">
        <v>2849999.9</v>
      </c>
      <c r="L244" s="1"/>
      <c r="P244" s="83">
        <v>2849999.9</v>
      </c>
    </row>
    <row r="245" spans="9:16" ht="0" hidden="1" customHeight="1" x14ac:dyDescent="0.2">
      <c r="I245" s="1">
        <v>1499999.9</v>
      </c>
      <c r="L245" s="1"/>
      <c r="P245" s="84">
        <v>1499999.9</v>
      </c>
    </row>
    <row r="246" spans="9:16" ht="0" hidden="1" customHeight="1" x14ac:dyDescent="0.2">
      <c r="I246" s="1">
        <v>3993634.1901624901</v>
      </c>
      <c r="L246" s="1"/>
      <c r="P246" s="83">
        <v>3993634.1901624901</v>
      </c>
    </row>
    <row r="247" spans="9:16" ht="0" hidden="1" customHeight="1" x14ac:dyDescent="0.2">
      <c r="I247" s="1">
        <v>33486459.399999999</v>
      </c>
      <c r="L247" s="1"/>
      <c r="P247" s="84">
        <v>33486459.399999999</v>
      </c>
    </row>
    <row r="248" spans="9:16" ht="0" hidden="1" customHeight="1" x14ac:dyDescent="0.2">
      <c r="I248" s="1">
        <v>25779227.5</v>
      </c>
      <c r="L248" s="1"/>
      <c r="P248" s="83">
        <v>25779227.5</v>
      </c>
    </row>
    <row r="249" spans="9:16" ht="0" hidden="1" customHeight="1" x14ac:dyDescent="0.2">
      <c r="I249" s="1">
        <v>19952831.899999999</v>
      </c>
      <c r="L249" s="1"/>
      <c r="P249" s="84">
        <v>19952831.899999999</v>
      </c>
    </row>
    <row r="250" spans="9:16" ht="0" hidden="1" customHeight="1" x14ac:dyDescent="0.2">
      <c r="I250" s="1">
        <v>28778993.899999999</v>
      </c>
      <c r="L250" s="1"/>
      <c r="P250" s="83">
        <v>28778993.899999999</v>
      </c>
    </row>
    <row r="251" spans="9:16" ht="0" hidden="1" customHeight="1" x14ac:dyDescent="0.2">
      <c r="I251" s="1">
        <v>9346857.9000000004</v>
      </c>
      <c r="L251" s="1"/>
      <c r="P251" s="84">
        <v>9346857.9000000004</v>
      </c>
    </row>
    <row r="252" spans="9:16" ht="0" hidden="1" customHeight="1" x14ac:dyDescent="0.2">
      <c r="I252" s="1">
        <v>31116142.199999999</v>
      </c>
      <c r="L252" s="1"/>
      <c r="P252" s="83">
        <v>31116142.199999999</v>
      </c>
    </row>
    <row r="253" spans="9:16" ht="0" hidden="1" customHeight="1" x14ac:dyDescent="0.2">
      <c r="I253" s="1">
        <v>19279119.899999999</v>
      </c>
      <c r="L253" s="1"/>
      <c r="P253" s="84">
        <v>19279119.899999999</v>
      </c>
    </row>
    <row r="254" spans="9:16" ht="0" hidden="1" customHeight="1" x14ac:dyDescent="0.2">
      <c r="I254" s="1">
        <v>20041003.699999999</v>
      </c>
      <c r="L254" s="1"/>
      <c r="P254" s="83">
        <v>20041003.699999999</v>
      </c>
    </row>
    <row r="255" spans="9:16" ht="0" hidden="1" customHeight="1" x14ac:dyDescent="0.2">
      <c r="I255" s="1">
        <v>15852849.5</v>
      </c>
      <c r="L255" s="1"/>
      <c r="P255" s="84">
        <v>15852849.5</v>
      </c>
    </row>
    <row r="256" spans="9:16" ht="0" hidden="1" customHeight="1" x14ac:dyDescent="0.2">
      <c r="L256" s="1"/>
      <c r="P256" s="84">
        <v>13634743.710934501</v>
      </c>
    </row>
    <row r="257" spans="9:16" ht="0" hidden="1" customHeight="1" x14ac:dyDescent="0.2">
      <c r="L257" s="1"/>
      <c r="P257" s="83">
        <v>28722926.36108252</v>
      </c>
    </row>
    <row r="258" spans="9:16" ht="0" hidden="1" customHeight="1" x14ac:dyDescent="0.2">
      <c r="L258" s="1"/>
      <c r="P258" s="84">
        <v>10821057.201114999</v>
      </c>
    </row>
    <row r="259" spans="9:16" ht="0" hidden="1" customHeight="1" x14ac:dyDescent="0.2">
      <c r="L259" s="1"/>
      <c r="P259" s="83">
        <v>18130534.675384603</v>
      </c>
    </row>
    <row r="260" spans="9:16" ht="0" hidden="1" customHeight="1" x14ac:dyDescent="0.2">
      <c r="L260" s="1"/>
      <c r="P260" s="84">
        <v>1133099.3419571</v>
      </c>
    </row>
    <row r="261" spans="9:16" ht="0" hidden="1" customHeight="1" x14ac:dyDescent="0.2">
      <c r="L261" s="1"/>
      <c r="P261" s="83">
        <v>11583052.339476099</v>
      </c>
    </row>
    <row r="262" spans="9:16" ht="0" hidden="1" customHeight="1" x14ac:dyDescent="0.2">
      <c r="I262" s="1">
        <v>13634743.710934501</v>
      </c>
      <c r="L262" s="1"/>
      <c r="P262" s="84">
        <v>15982374.067907801</v>
      </c>
    </row>
    <row r="263" spans="9:16" ht="0" hidden="1" customHeight="1" x14ac:dyDescent="0.2">
      <c r="I263" s="1">
        <v>28722926.36108252</v>
      </c>
      <c r="L263" s="1"/>
      <c r="P263" s="83">
        <v>7621421.5479605002</v>
      </c>
    </row>
    <row r="264" spans="9:16" ht="0" hidden="1" customHeight="1" x14ac:dyDescent="0.2">
      <c r="I264" s="1">
        <v>10821057.201114999</v>
      </c>
      <c r="P264" s="84">
        <v>3978996.9184399</v>
      </c>
    </row>
    <row r="265" spans="9:16" ht="0" hidden="1" customHeight="1" x14ac:dyDescent="0.2">
      <c r="I265" s="1">
        <v>18130534.675384603</v>
      </c>
    </row>
    <row r="266" spans="9:16" ht="0" hidden="1" customHeight="1" x14ac:dyDescent="0.2">
      <c r="I266" s="1">
        <v>1133099.3419571</v>
      </c>
    </row>
    <row r="267" spans="9:16" ht="0" hidden="1" customHeight="1" x14ac:dyDescent="0.2">
      <c r="I267" s="1">
        <v>11583052.339476099</v>
      </c>
    </row>
    <row r="268" spans="9:16" ht="0" hidden="1" customHeight="1" x14ac:dyDescent="0.2">
      <c r="I268" s="1">
        <v>15982374.067907801</v>
      </c>
    </row>
    <row r="269" spans="9:16" ht="0" hidden="1" customHeight="1" x14ac:dyDescent="0.2">
      <c r="I269" s="1">
        <v>7621421.5479605002</v>
      </c>
    </row>
    <row r="270" spans="9:16" ht="0" hidden="1" customHeight="1" x14ac:dyDescent="0.2">
      <c r="I270" s="1">
        <v>3978996.9184399</v>
      </c>
    </row>
  </sheetData>
  <mergeCells count="18">
    <mergeCell ref="J37:K37"/>
    <mergeCell ref="B70:U74"/>
    <mergeCell ref="D33:I33"/>
    <mergeCell ref="D34:I34"/>
    <mergeCell ref="D35:I35"/>
    <mergeCell ref="B37:C37"/>
    <mergeCell ref="D37:E37"/>
    <mergeCell ref="F37:G37"/>
    <mergeCell ref="D13:E21"/>
    <mergeCell ref="Q7:U7"/>
    <mergeCell ref="B8:C35"/>
    <mergeCell ref="D8:E11"/>
    <mergeCell ref="D12:I12"/>
    <mergeCell ref="Q17:R17"/>
    <mergeCell ref="Q18:R18"/>
    <mergeCell ref="D23:I23"/>
    <mergeCell ref="D24:E32"/>
    <mergeCell ref="Q24:U24"/>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0"/>
  <sheetViews>
    <sheetView tabSelected="1" view="pageBreakPreview" topLeftCell="A3" zoomScale="40" zoomScaleNormal="10" zoomScaleSheetLayoutView="40" workbookViewId="0">
      <selection activeCell="D7" sqref="D7"/>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81</v>
      </c>
      <c r="C2" s="5"/>
      <c r="D2" s="6"/>
      <c r="E2" s="6"/>
      <c r="F2" s="6"/>
      <c r="G2" s="6"/>
      <c r="H2" s="6"/>
      <c r="I2" s="6"/>
      <c r="J2" s="6"/>
      <c r="K2" s="6"/>
      <c r="L2" s="6"/>
      <c r="M2" s="6"/>
      <c r="N2" s="6"/>
      <c r="O2" s="6"/>
      <c r="P2" s="6"/>
      <c r="Q2" s="6"/>
      <c r="R2" s="6"/>
      <c r="S2" s="6"/>
      <c r="T2" s="6"/>
      <c r="U2" s="6"/>
      <c r="V2" s="6"/>
      <c r="W2" s="6"/>
      <c r="X2" s="6"/>
    </row>
    <row r="3" spans="2:24" ht="30" customHeight="1" x14ac:dyDescent="0.2">
      <c r="B3" s="4" t="s">
        <v>80</v>
      </c>
      <c r="C3" s="5"/>
      <c r="D3" s="6"/>
      <c r="E3" s="6"/>
      <c r="F3" s="6"/>
      <c r="G3" s="6"/>
      <c r="H3" s="6"/>
      <c r="I3" s="6"/>
      <c r="J3" s="6"/>
      <c r="K3" s="6"/>
      <c r="L3" s="6"/>
      <c r="M3" s="6"/>
      <c r="N3" s="6"/>
      <c r="O3" s="6"/>
      <c r="P3" s="6"/>
      <c r="Q3" s="6"/>
      <c r="R3" s="6"/>
      <c r="S3" s="6"/>
      <c r="T3" s="6"/>
      <c r="U3" s="7"/>
      <c r="V3" s="7"/>
      <c r="W3" s="7"/>
      <c r="X3" s="7"/>
    </row>
    <row r="4" spans="2:24" ht="30" customHeight="1" x14ac:dyDescent="0.2">
      <c r="B4" s="4" t="s">
        <v>79</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78</v>
      </c>
      <c r="C6" s="13"/>
      <c r="D6" s="14">
        <v>44127</v>
      </c>
      <c r="E6" s="15"/>
      <c r="F6" s="2"/>
      <c r="G6" s="2"/>
      <c r="H6" s="2"/>
      <c r="I6" s="2"/>
      <c r="J6" s="16" t="s">
        <v>0</v>
      </c>
      <c r="K6" s="17">
        <v>274.78899999999999</v>
      </c>
      <c r="L6" s="16" t="s">
        <v>1</v>
      </c>
      <c r="M6" s="18">
        <v>3776.73</v>
      </c>
      <c r="N6" s="2"/>
      <c r="O6" s="16" t="s">
        <v>51</v>
      </c>
      <c r="P6" s="2"/>
      <c r="Q6" s="2"/>
      <c r="R6" s="2"/>
      <c r="S6" s="2"/>
      <c r="T6" s="2"/>
      <c r="U6" s="2"/>
      <c r="V6" s="19"/>
      <c r="W6" s="20"/>
      <c r="X6" s="20"/>
    </row>
    <row r="7" spans="2:24" ht="66.75" customHeight="1" thickBot="1" x14ac:dyDescent="0.25">
      <c r="B7" s="21" t="s">
        <v>65</v>
      </c>
      <c r="C7" s="21"/>
      <c r="D7" s="21" t="s">
        <v>64</v>
      </c>
      <c r="E7" s="21"/>
      <c r="F7" s="21" t="s">
        <v>63</v>
      </c>
      <c r="G7" s="21" t="s">
        <v>77</v>
      </c>
      <c r="H7" s="21" t="s">
        <v>62</v>
      </c>
      <c r="I7" s="21" t="s">
        <v>61</v>
      </c>
      <c r="J7" s="21" t="s">
        <v>76</v>
      </c>
      <c r="K7" s="21" t="s">
        <v>75</v>
      </c>
      <c r="L7" s="21" t="s">
        <v>59</v>
      </c>
      <c r="M7" s="21" t="s">
        <v>58</v>
      </c>
      <c r="N7" s="21" t="s">
        <v>57</v>
      </c>
      <c r="O7" s="21" t="s">
        <v>74</v>
      </c>
      <c r="P7" s="2"/>
      <c r="Q7" s="162" t="s">
        <v>73</v>
      </c>
      <c r="R7" s="162"/>
      <c r="S7" s="162"/>
      <c r="T7" s="162"/>
      <c r="U7" s="162"/>
      <c r="V7" s="2"/>
    </row>
    <row r="8" spans="2:24" ht="42" customHeight="1" thickTop="1" thickBot="1" x14ac:dyDescent="0.25">
      <c r="B8" s="163" t="s">
        <v>72</v>
      </c>
      <c r="C8" s="163"/>
      <c r="D8" s="164" t="s">
        <v>71</v>
      </c>
      <c r="E8" s="164"/>
      <c r="F8" s="149">
        <v>44174</v>
      </c>
      <c r="G8" s="23"/>
      <c r="H8" s="24">
        <v>1</v>
      </c>
      <c r="I8" s="25">
        <v>0</v>
      </c>
      <c r="J8" s="26">
        <v>1019.4003013188658</v>
      </c>
      <c r="K8" s="27">
        <v>0</v>
      </c>
      <c r="L8" s="27">
        <v>1.796E-2</v>
      </c>
      <c r="M8" s="101">
        <v>99.771000000000001</v>
      </c>
      <c r="N8" s="28">
        <v>0.14794520547945206</v>
      </c>
      <c r="O8" s="28">
        <v>0.14794520547945206</v>
      </c>
      <c r="P8" s="2"/>
      <c r="Q8" s="2"/>
      <c r="R8" s="2"/>
      <c r="S8" s="2"/>
      <c r="T8" s="2"/>
      <c r="U8" s="2"/>
      <c r="V8" s="2"/>
    </row>
    <row r="9" spans="2:24" ht="42" customHeight="1" thickTop="1" thickBot="1" x14ac:dyDescent="0.25">
      <c r="B9" s="163"/>
      <c r="C9" s="163"/>
      <c r="D9" s="165"/>
      <c r="E9" s="165"/>
      <c r="F9" s="150">
        <v>44264</v>
      </c>
      <c r="G9" s="30"/>
      <c r="H9" s="31">
        <v>1</v>
      </c>
      <c r="I9" s="32">
        <v>0</v>
      </c>
      <c r="J9" s="33">
        <v>754.62103459871366</v>
      </c>
      <c r="K9" s="34">
        <v>0</v>
      </c>
      <c r="L9" s="34">
        <v>1.8779999999999998E-2</v>
      </c>
      <c r="M9" s="100">
        <v>99.304000000000002</v>
      </c>
      <c r="N9" s="35">
        <v>0.39452054794520547</v>
      </c>
      <c r="O9" s="35">
        <v>0.39452054794520547</v>
      </c>
      <c r="P9" s="2"/>
      <c r="Q9" s="2"/>
      <c r="R9" s="2"/>
      <c r="S9" s="2"/>
      <c r="T9" s="2"/>
      <c r="U9" s="2"/>
      <c r="V9" s="2"/>
    </row>
    <row r="10" spans="2:24" ht="42" customHeight="1" thickTop="1" thickBot="1" x14ac:dyDescent="0.25">
      <c r="B10" s="163"/>
      <c r="C10" s="163"/>
      <c r="D10" s="165"/>
      <c r="E10" s="165"/>
      <c r="F10" s="149">
        <v>44355</v>
      </c>
      <c r="G10" s="23"/>
      <c r="H10" s="24">
        <v>1</v>
      </c>
      <c r="I10" s="36">
        <v>0</v>
      </c>
      <c r="J10" s="97">
        <v>860.53273599118813</v>
      </c>
      <c r="K10" s="27">
        <v>0</v>
      </c>
      <c r="L10" s="27">
        <v>1.9599999999999999E-2</v>
      </c>
      <c r="M10" s="101">
        <v>98.795000000000002</v>
      </c>
      <c r="N10" s="28">
        <v>0.64383561643835618</v>
      </c>
      <c r="O10" s="28">
        <v>0.64383561643835618</v>
      </c>
      <c r="P10" s="37"/>
      <c r="Q10" s="2"/>
      <c r="R10" s="2"/>
      <c r="S10" s="2"/>
      <c r="T10" s="2"/>
      <c r="U10" s="2"/>
      <c r="V10" s="2"/>
    </row>
    <row r="11" spans="2:24" ht="42" customHeight="1" thickTop="1" thickBot="1" x14ac:dyDescent="0.25">
      <c r="B11" s="163"/>
      <c r="C11" s="163"/>
      <c r="D11" s="166"/>
      <c r="E11" s="166"/>
      <c r="F11" s="150">
        <v>44446</v>
      </c>
      <c r="G11" s="30"/>
      <c r="H11" s="31">
        <v>1</v>
      </c>
      <c r="I11" s="32">
        <v>0</v>
      </c>
      <c r="J11" s="33">
        <v>463.36380943302805</v>
      </c>
      <c r="K11" s="34">
        <v>0.16666666666666666</v>
      </c>
      <c r="L11" s="34">
        <v>2.1269999999999997E-2</v>
      </c>
      <c r="M11" s="100">
        <v>98.177000000000007</v>
      </c>
      <c r="N11" s="35">
        <v>0.89315068493150684</v>
      </c>
      <c r="O11" s="35">
        <v>0.89315068493150684</v>
      </c>
      <c r="P11" s="2"/>
      <c r="Q11" s="2"/>
      <c r="R11" s="2"/>
      <c r="S11" s="2"/>
      <c r="T11" s="2"/>
      <c r="U11" s="2"/>
      <c r="V11" s="2"/>
    </row>
    <row r="12" spans="2:24" ht="42" customHeight="1" thickTop="1" thickBot="1" x14ac:dyDescent="0.25">
      <c r="B12" s="163"/>
      <c r="C12" s="163"/>
      <c r="D12" s="167" t="s">
        <v>70</v>
      </c>
      <c r="E12" s="167"/>
      <c r="F12" s="167"/>
      <c r="G12" s="167"/>
      <c r="H12" s="167"/>
      <c r="I12" s="167"/>
      <c r="J12" s="38">
        <v>3097.9178813417957</v>
      </c>
      <c r="K12" s="39"/>
      <c r="L12" s="40"/>
      <c r="M12" s="40"/>
      <c r="N12" s="41">
        <v>0.45721812961732122</v>
      </c>
      <c r="O12" s="41">
        <v>0.45721812961732122</v>
      </c>
      <c r="P12" s="2"/>
      <c r="Q12" s="2"/>
      <c r="R12" s="2"/>
      <c r="S12" s="2"/>
      <c r="T12" s="2"/>
      <c r="U12" s="2"/>
      <c r="V12" s="2"/>
    </row>
    <row r="13" spans="2:24" ht="42" customHeight="1" thickTop="1" thickBot="1" x14ac:dyDescent="0.25">
      <c r="B13" s="163"/>
      <c r="C13" s="163"/>
      <c r="D13" s="158" t="s">
        <v>56</v>
      </c>
      <c r="E13" s="159"/>
      <c r="F13" s="150">
        <v>44685</v>
      </c>
      <c r="G13" s="30" t="s">
        <v>2</v>
      </c>
      <c r="H13" s="31">
        <v>10</v>
      </c>
      <c r="I13" s="32">
        <v>7.0000000000000007E-2</v>
      </c>
      <c r="J13" s="33">
        <v>7745.7376884235828</v>
      </c>
      <c r="K13" s="34">
        <v>0</v>
      </c>
      <c r="L13" s="34">
        <v>2.479E-2</v>
      </c>
      <c r="M13" s="100">
        <v>106.679</v>
      </c>
      <c r="N13" s="35">
        <v>1.547945205479452</v>
      </c>
      <c r="O13" s="35">
        <v>1.4851151432049476</v>
      </c>
      <c r="P13" s="2"/>
      <c r="Q13" s="2"/>
      <c r="R13" s="2"/>
      <c r="S13" s="2"/>
      <c r="T13" s="2"/>
      <c r="U13" s="2"/>
      <c r="V13" s="2"/>
    </row>
    <row r="14" spans="2:24" ht="42" customHeight="1" thickTop="1" thickBot="1" x14ac:dyDescent="0.25">
      <c r="B14" s="163"/>
      <c r="C14" s="163"/>
      <c r="D14" s="160"/>
      <c r="E14" s="161"/>
      <c r="F14" s="149">
        <v>45497</v>
      </c>
      <c r="G14" s="23" t="s">
        <v>2</v>
      </c>
      <c r="H14" s="24">
        <v>16</v>
      </c>
      <c r="I14" s="25">
        <v>0.1</v>
      </c>
      <c r="J14" s="97">
        <v>6825.806319223243</v>
      </c>
      <c r="K14" s="27">
        <v>0</v>
      </c>
      <c r="L14" s="27">
        <v>3.5400000000000001E-2</v>
      </c>
      <c r="M14" s="101">
        <v>122.291</v>
      </c>
      <c r="N14" s="28">
        <v>3.7726027397260276</v>
      </c>
      <c r="O14" s="28">
        <v>3.3120091341519173</v>
      </c>
      <c r="P14" s="2"/>
      <c r="Q14" s="2"/>
      <c r="R14" s="2"/>
      <c r="S14" s="2"/>
      <c r="T14" s="2"/>
      <c r="U14" s="2"/>
      <c r="V14" s="37"/>
    </row>
    <row r="15" spans="2:24" ht="42" customHeight="1" thickTop="1" thickBot="1" x14ac:dyDescent="0.25">
      <c r="B15" s="163"/>
      <c r="C15" s="163"/>
      <c r="D15" s="160"/>
      <c r="E15" s="161"/>
      <c r="F15" s="150">
        <v>45987</v>
      </c>
      <c r="G15" s="30" t="s">
        <v>2</v>
      </c>
      <c r="H15" s="31">
        <v>8</v>
      </c>
      <c r="I15" s="32">
        <v>6.25E-2</v>
      </c>
      <c r="J15" s="33">
        <v>5283.0972560919099</v>
      </c>
      <c r="K15" s="34">
        <v>0</v>
      </c>
      <c r="L15" s="34">
        <v>4.1749999999999995E-2</v>
      </c>
      <c r="M15" s="100">
        <v>109.336</v>
      </c>
      <c r="N15" s="35">
        <v>5.1150684931506847</v>
      </c>
      <c r="O15" s="35">
        <v>4.3396062476933137</v>
      </c>
      <c r="P15" s="2"/>
      <c r="Q15" s="2"/>
      <c r="R15" s="2"/>
      <c r="S15" s="2"/>
      <c r="T15" s="2"/>
      <c r="U15" s="2"/>
      <c r="V15" s="37"/>
    </row>
    <row r="16" spans="2:24" ht="42" customHeight="1" thickTop="1" thickBot="1" x14ac:dyDescent="0.25">
      <c r="B16" s="163"/>
      <c r="C16" s="163"/>
      <c r="D16" s="160"/>
      <c r="E16" s="161"/>
      <c r="F16" s="149">
        <v>46260</v>
      </c>
      <c r="G16" s="23" t="s">
        <v>2</v>
      </c>
      <c r="H16" s="24">
        <v>15</v>
      </c>
      <c r="I16" s="25">
        <v>7.4999999999999997E-2</v>
      </c>
      <c r="J16" s="97">
        <v>7620.0824258022149</v>
      </c>
      <c r="K16" s="27">
        <v>0</v>
      </c>
      <c r="L16" s="27">
        <v>4.5220000000000003E-2</v>
      </c>
      <c r="M16" s="101">
        <v>114.97</v>
      </c>
      <c r="N16" s="28">
        <v>5.8630136986301373</v>
      </c>
      <c r="O16" s="28">
        <v>4.9792793987144561</v>
      </c>
      <c r="P16" s="2"/>
      <c r="S16" s="2"/>
      <c r="T16" s="2"/>
      <c r="U16" s="2"/>
      <c r="V16" s="2"/>
      <c r="W16" s="42"/>
    </row>
    <row r="17" spans="2:23" ht="42" customHeight="1" thickTop="1" thickBot="1" x14ac:dyDescent="0.25">
      <c r="B17" s="163"/>
      <c r="C17" s="163"/>
      <c r="D17" s="160"/>
      <c r="E17" s="161"/>
      <c r="F17" s="150">
        <v>46694</v>
      </c>
      <c r="G17" s="30" t="s">
        <v>2</v>
      </c>
      <c r="H17" s="31">
        <v>8</v>
      </c>
      <c r="I17" s="32">
        <v>5.7500000000000002E-2</v>
      </c>
      <c r="J17" s="33">
        <v>3354.1866641247852</v>
      </c>
      <c r="K17" s="34">
        <v>0</v>
      </c>
      <c r="L17" s="34">
        <v>5.0099999999999999E-2</v>
      </c>
      <c r="M17" s="100">
        <v>104.294</v>
      </c>
      <c r="N17" s="35">
        <v>7.0520547945205481</v>
      </c>
      <c r="O17" s="35">
        <v>5.7149475155599578</v>
      </c>
      <c r="P17" s="2"/>
      <c r="Q17" s="168" t="s">
        <v>69</v>
      </c>
      <c r="R17" s="169"/>
      <c r="S17" s="43"/>
      <c r="T17" s="44">
        <v>3097.9178813417957</v>
      </c>
      <c r="U17" s="45">
        <v>3.4193737115951181E-2</v>
      </c>
      <c r="V17" s="2"/>
      <c r="W17" s="42"/>
    </row>
    <row r="18" spans="2:23" ht="42" customHeight="1" thickTop="1" thickBot="1" x14ac:dyDescent="0.25">
      <c r="B18" s="163"/>
      <c r="C18" s="163"/>
      <c r="D18" s="160"/>
      <c r="E18" s="161"/>
      <c r="F18" s="149">
        <v>46871</v>
      </c>
      <c r="G18" s="23" t="s">
        <v>2</v>
      </c>
      <c r="H18" s="24">
        <v>16</v>
      </c>
      <c r="I18" s="25">
        <v>0.06</v>
      </c>
      <c r="J18" s="97">
        <v>8238.9109626581721</v>
      </c>
      <c r="K18" s="27">
        <v>0</v>
      </c>
      <c r="L18" s="27">
        <v>5.1189999999999999E-2</v>
      </c>
      <c r="M18" s="101">
        <v>105.34699999999999</v>
      </c>
      <c r="N18" s="28">
        <v>7.536986301369863</v>
      </c>
      <c r="O18" s="28">
        <v>6.1577084629806889</v>
      </c>
      <c r="P18" s="2"/>
      <c r="Q18" s="170" t="s">
        <v>68</v>
      </c>
      <c r="R18" s="171"/>
      <c r="S18" s="46"/>
      <c r="T18" s="47">
        <v>58277.227760522983</v>
      </c>
      <c r="U18" s="48">
        <v>0.64324371471933062</v>
      </c>
      <c r="V18" s="2"/>
      <c r="W18" s="42"/>
    </row>
    <row r="19" spans="2:23" ht="42" customHeight="1" thickTop="1" thickBot="1" x14ac:dyDescent="0.25">
      <c r="B19" s="163"/>
      <c r="C19" s="163"/>
      <c r="D19" s="160"/>
      <c r="E19" s="161"/>
      <c r="F19" s="150">
        <v>47744</v>
      </c>
      <c r="G19" s="30" t="s">
        <v>2</v>
      </c>
      <c r="H19" s="31">
        <v>16</v>
      </c>
      <c r="I19" s="32">
        <v>7.7499999999999999E-2</v>
      </c>
      <c r="J19" s="33">
        <v>5383.5757917563606</v>
      </c>
      <c r="K19" s="34">
        <v>0</v>
      </c>
      <c r="L19" s="34">
        <v>5.7200000000000001E-2</v>
      </c>
      <c r="M19" s="100">
        <v>115.01600000000001</v>
      </c>
      <c r="N19" s="35">
        <v>9.9287671232876704</v>
      </c>
      <c r="O19" s="35">
        <v>7.4349326058487781</v>
      </c>
      <c r="P19" s="2"/>
      <c r="Q19" s="49" t="s">
        <v>33</v>
      </c>
      <c r="R19" s="43"/>
      <c r="S19" s="43"/>
      <c r="T19" s="44">
        <v>29223.839512543367</v>
      </c>
      <c r="U19" s="45">
        <v>0.32256254816471819</v>
      </c>
      <c r="V19" s="2"/>
    </row>
    <row r="20" spans="2:23" ht="42" customHeight="1" thickTop="1" thickBot="1" x14ac:dyDescent="0.25">
      <c r="B20" s="163"/>
      <c r="C20" s="163"/>
      <c r="D20" s="160"/>
      <c r="E20" s="161"/>
      <c r="F20" s="149">
        <v>48395</v>
      </c>
      <c r="G20" s="23" t="s">
        <v>2</v>
      </c>
      <c r="H20" s="24">
        <v>16</v>
      </c>
      <c r="I20" s="25">
        <v>7.0000000000000007E-2</v>
      </c>
      <c r="J20" s="97">
        <v>6252.2663256309033</v>
      </c>
      <c r="K20" s="27">
        <v>0</v>
      </c>
      <c r="L20" s="27">
        <v>6.0420000000000001E-2</v>
      </c>
      <c r="M20" s="101">
        <v>107.822</v>
      </c>
      <c r="N20" s="28">
        <v>11.712328767123287</v>
      </c>
      <c r="O20" s="28">
        <v>8.3468104844510886</v>
      </c>
      <c r="P20" s="2"/>
      <c r="Q20" s="50" t="s">
        <v>4</v>
      </c>
      <c r="R20" s="50"/>
      <c r="S20" s="50"/>
      <c r="T20" s="51">
        <v>90598.985154408147</v>
      </c>
      <c r="U20" s="52">
        <v>1</v>
      </c>
      <c r="V20" s="2"/>
      <c r="W20" s="53"/>
    </row>
    <row r="21" spans="2:23" ht="42" customHeight="1" thickTop="1" thickBot="1" x14ac:dyDescent="0.25">
      <c r="B21" s="163"/>
      <c r="C21" s="163"/>
      <c r="D21" s="160"/>
      <c r="E21" s="161"/>
      <c r="F21" s="150">
        <v>49235</v>
      </c>
      <c r="G21" s="30" t="s">
        <v>2</v>
      </c>
      <c r="H21" s="31">
        <v>16</v>
      </c>
      <c r="I21" s="32">
        <v>7.2499999999999995E-2</v>
      </c>
      <c r="J21" s="33">
        <v>6031.9240454043575</v>
      </c>
      <c r="K21" s="34">
        <v>0</v>
      </c>
      <c r="L21" s="34">
        <v>6.2659999999999993E-2</v>
      </c>
      <c r="M21" s="100">
        <v>108.98699999999999</v>
      </c>
      <c r="N21" s="35">
        <v>14.013698630136986</v>
      </c>
      <c r="O21" s="35">
        <v>8.8663669545049331</v>
      </c>
      <c r="P21" s="2"/>
      <c r="Q21" s="54"/>
      <c r="R21" s="54"/>
      <c r="S21" s="54"/>
      <c r="T21" s="55"/>
      <c r="U21" s="56"/>
      <c r="V21" s="2"/>
      <c r="W21" s="53"/>
    </row>
    <row r="22" spans="2:23" ht="42" customHeight="1" thickTop="1" thickBot="1" x14ac:dyDescent="0.25">
      <c r="B22" s="163"/>
      <c r="C22" s="163"/>
      <c r="D22" s="140"/>
      <c r="E22" s="146"/>
      <c r="F22" s="149">
        <v>55087</v>
      </c>
      <c r="G22" s="23" t="s">
        <v>2</v>
      </c>
      <c r="H22" s="24">
        <v>31</v>
      </c>
      <c r="I22" s="25">
        <v>7.2499999999999995E-2</v>
      </c>
      <c r="J22" s="143">
        <v>1541.6402814074609</v>
      </c>
      <c r="K22" s="27">
        <v>0</v>
      </c>
      <c r="L22" s="27">
        <v>6.9169999999999995E-2</v>
      </c>
      <c r="M22" s="101">
        <v>104.166</v>
      </c>
      <c r="N22" s="28">
        <v>30.046575342465754</v>
      </c>
      <c r="O22" s="28">
        <v>12.436270684133211</v>
      </c>
      <c r="P22" s="2"/>
      <c r="Q22" s="54"/>
      <c r="R22" s="54"/>
      <c r="S22" s="54"/>
      <c r="T22" s="55"/>
      <c r="U22" s="56"/>
      <c r="V22" s="2"/>
      <c r="W22" s="53"/>
    </row>
    <row r="23" spans="2:23" ht="42" customHeight="1" thickTop="1" thickBot="1" x14ac:dyDescent="0.25">
      <c r="B23" s="163"/>
      <c r="C23" s="163"/>
      <c r="D23" s="172" t="s">
        <v>54</v>
      </c>
      <c r="E23" s="172"/>
      <c r="F23" s="172"/>
      <c r="G23" s="172"/>
      <c r="H23" s="172"/>
      <c r="I23" s="172"/>
      <c r="J23" s="38">
        <v>58277.227760522983</v>
      </c>
      <c r="K23" s="39"/>
      <c r="L23" s="40"/>
      <c r="M23" s="40"/>
      <c r="N23" s="41">
        <v>7.7684374391976565</v>
      </c>
      <c r="O23" s="41">
        <v>5.6582624956859897</v>
      </c>
      <c r="P23" s="103"/>
      <c r="Q23" s="125"/>
      <c r="R23" s="125"/>
      <c r="S23" s="125"/>
      <c r="T23" s="125"/>
      <c r="U23" s="126"/>
      <c r="V23" s="103"/>
      <c r="W23" s="139"/>
    </row>
    <row r="24" spans="2:23" ht="42" customHeight="1" thickTop="1" thickBot="1" x14ac:dyDescent="0.25">
      <c r="B24" s="163"/>
      <c r="C24" s="163"/>
      <c r="D24" s="158" t="s">
        <v>3</v>
      </c>
      <c r="E24" s="159"/>
      <c r="F24" s="150">
        <v>44265</v>
      </c>
      <c r="G24" s="30" t="s">
        <v>2</v>
      </c>
      <c r="H24" s="31">
        <v>10</v>
      </c>
      <c r="I24" s="32">
        <v>3.5000000000000003E-2</v>
      </c>
      <c r="J24" s="33">
        <v>2346.3309063374927</v>
      </c>
      <c r="K24" s="34">
        <v>7.2180131308100112E-4</v>
      </c>
      <c r="L24" s="34">
        <v>-3.3900000000000002E-3</v>
      </c>
      <c r="M24" s="100">
        <v>101.456</v>
      </c>
      <c r="N24" s="35">
        <v>0.39726027397260272</v>
      </c>
      <c r="O24" s="35">
        <v>0.39726027397260277</v>
      </c>
      <c r="P24" s="77"/>
      <c r="Q24" s="173"/>
      <c r="R24" s="173"/>
      <c r="S24" s="173"/>
      <c r="T24" s="173"/>
      <c r="U24" s="173"/>
      <c r="V24" s="103"/>
      <c r="W24" s="139"/>
    </row>
    <row r="25" spans="2:23" ht="42" customHeight="1" thickTop="1" thickBot="1" x14ac:dyDescent="0.25">
      <c r="B25" s="163"/>
      <c r="C25" s="163"/>
      <c r="D25" s="160"/>
      <c r="E25" s="161"/>
      <c r="F25" s="149">
        <v>44980</v>
      </c>
      <c r="G25" s="23" t="s">
        <v>2</v>
      </c>
      <c r="H25" s="24">
        <v>17</v>
      </c>
      <c r="I25" s="25">
        <v>4.7500000000000001E-2</v>
      </c>
      <c r="J25" s="97">
        <v>7583.6909601694906</v>
      </c>
      <c r="K25" s="27">
        <v>7.2180131308113762E-4</v>
      </c>
      <c r="L25" s="27">
        <v>5.1900000000000002E-3</v>
      </c>
      <c r="M25" s="101">
        <v>109.8</v>
      </c>
      <c r="N25" s="28">
        <v>2.3561643835616439</v>
      </c>
      <c r="O25" s="28">
        <v>2.2276985838305605</v>
      </c>
      <c r="P25" s="127"/>
      <c r="Q25" s="103"/>
      <c r="R25" s="103"/>
      <c r="S25" s="103"/>
      <c r="T25" s="103"/>
      <c r="U25" s="103"/>
      <c r="V25" s="103"/>
      <c r="W25" s="103"/>
    </row>
    <row r="26" spans="2:23" ht="42" customHeight="1" thickTop="1" thickBot="1" x14ac:dyDescent="0.25">
      <c r="B26" s="163"/>
      <c r="C26" s="163"/>
      <c r="D26" s="160"/>
      <c r="E26" s="161"/>
      <c r="F26" s="150">
        <v>45784</v>
      </c>
      <c r="G26" s="30" t="s">
        <v>2</v>
      </c>
      <c r="H26" s="31">
        <v>11</v>
      </c>
      <c r="I26" s="32">
        <v>3.5000000000000003E-2</v>
      </c>
      <c r="J26" s="33">
        <v>2857.0749597005874</v>
      </c>
      <c r="K26" s="34">
        <v>7.2180131308111788E-4</v>
      </c>
      <c r="L26" s="34">
        <v>1.0160000000000001E-2</v>
      </c>
      <c r="M26" s="100">
        <v>110.956</v>
      </c>
      <c r="N26" s="35">
        <v>4.558904109589041</v>
      </c>
      <c r="O26" s="35">
        <v>4.2500405896542874</v>
      </c>
      <c r="P26" s="128"/>
      <c r="Q26" s="103"/>
      <c r="R26" s="103"/>
      <c r="S26" s="103"/>
      <c r="T26" s="103"/>
      <c r="U26" s="103"/>
      <c r="V26" s="103"/>
      <c r="W26" s="103"/>
    </row>
    <row r="27" spans="2:23" ht="42" customHeight="1" thickTop="1" thickBot="1" x14ac:dyDescent="0.25">
      <c r="B27" s="163"/>
      <c r="C27" s="163"/>
      <c r="D27" s="160"/>
      <c r="E27" s="161"/>
      <c r="F27" s="149">
        <v>46463</v>
      </c>
      <c r="G27" s="23" t="s">
        <v>2</v>
      </c>
      <c r="H27" s="24">
        <v>11</v>
      </c>
      <c r="I27" s="25">
        <v>3.3000000000000002E-2</v>
      </c>
      <c r="J27" s="97">
        <v>4786.9903711152238</v>
      </c>
      <c r="K27" s="27">
        <v>7.2180131308086917E-4</v>
      </c>
      <c r="L27" s="27">
        <v>1.536E-2</v>
      </c>
      <c r="M27" s="101">
        <v>110.663</v>
      </c>
      <c r="N27" s="28">
        <v>6.419178082191781</v>
      </c>
      <c r="O27" s="28">
        <v>5.8201755711297141</v>
      </c>
      <c r="P27" s="103"/>
      <c r="Q27" s="128"/>
      <c r="R27" s="128"/>
      <c r="S27" s="128"/>
      <c r="T27" s="129"/>
      <c r="U27" s="130"/>
      <c r="V27" s="103"/>
      <c r="W27" s="103"/>
    </row>
    <row r="28" spans="2:23" ht="42" customHeight="1" thickTop="1" thickBot="1" x14ac:dyDescent="0.25">
      <c r="B28" s="163"/>
      <c r="C28" s="163"/>
      <c r="D28" s="160"/>
      <c r="E28" s="161"/>
      <c r="F28" s="150">
        <v>47226</v>
      </c>
      <c r="G28" s="30" t="s">
        <v>2</v>
      </c>
      <c r="H28" s="31">
        <v>10</v>
      </c>
      <c r="I28" s="32">
        <v>2.2499999999999999E-2</v>
      </c>
      <c r="J28" s="33">
        <v>574.45847767248392</v>
      </c>
      <c r="K28" s="34">
        <v>2.10908001792896E-2</v>
      </c>
      <c r="L28" s="34">
        <v>2.0119999999999999E-2</v>
      </c>
      <c r="M28" s="100">
        <v>101.837</v>
      </c>
      <c r="N28" s="35">
        <v>8.5095890410958912</v>
      </c>
      <c r="O28" s="35">
        <v>7.7600135286461951</v>
      </c>
      <c r="P28" s="131"/>
      <c r="Q28" s="103"/>
      <c r="R28" s="103"/>
      <c r="S28" s="103"/>
      <c r="T28" s="103"/>
      <c r="U28" s="103"/>
      <c r="V28" s="103"/>
      <c r="W28" s="103"/>
    </row>
    <row r="29" spans="2:23" ht="42" customHeight="1" thickTop="1" thickBot="1" x14ac:dyDescent="0.25">
      <c r="B29" s="163"/>
      <c r="C29" s="163"/>
      <c r="D29" s="160"/>
      <c r="E29" s="161"/>
      <c r="F29" s="149">
        <v>48663</v>
      </c>
      <c r="G29" s="23" t="s">
        <v>2</v>
      </c>
      <c r="H29" s="24">
        <v>20</v>
      </c>
      <c r="I29" s="25">
        <v>0.03</v>
      </c>
      <c r="J29" s="97">
        <v>3058.2639182988987</v>
      </c>
      <c r="K29" s="27">
        <v>7.2180131308131597E-4</v>
      </c>
      <c r="L29" s="27">
        <v>2.8290000000000003E-2</v>
      </c>
      <c r="M29" s="101">
        <v>101.764</v>
      </c>
      <c r="N29" s="28">
        <v>12.446575342465753</v>
      </c>
      <c r="O29" s="28">
        <v>10.414466753081527</v>
      </c>
      <c r="P29" s="103"/>
      <c r="Q29" s="103"/>
      <c r="R29" s="103"/>
      <c r="S29" s="103"/>
      <c r="T29" s="103"/>
      <c r="U29" s="103"/>
      <c r="V29" s="103"/>
      <c r="W29" s="103"/>
    </row>
    <row r="30" spans="2:23" ht="42" customHeight="1" thickTop="1" thickBot="1" x14ac:dyDescent="0.25">
      <c r="B30" s="163"/>
      <c r="C30" s="163"/>
      <c r="D30" s="160"/>
      <c r="E30" s="161"/>
      <c r="F30" s="150">
        <v>49403</v>
      </c>
      <c r="G30" s="30" t="s">
        <v>2</v>
      </c>
      <c r="H30" s="31">
        <v>20</v>
      </c>
      <c r="I30" s="32">
        <v>4.7500000000000001E-2</v>
      </c>
      <c r="J30" s="33">
        <v>4219.8132675319657</v>
      </c>
      <c r="K30" s="34">
        <v>7.2180131308118467E-4</v>
      </c>
      <c r="L30" s="34">
        <v>2.946E-2</v>
      </c>
      <c r="M30" s="100">
        <v>120.956</v>
      </c>
      <c r="N30" s="35">
        <v>14.473972602739726</v>
      </c>
      <c r="O30" s="35">
        <v>10.936354881940598</v>
      </c>
      <c r="P30" s="103"/>
      <c r="Q30" s="103"/>
      <c r="R30" s="103"/>
      <c r="S30" s="103"/>
      <c r="T30" s="103"/>
      <c r="U30" s="103"/>
      <c r="V30" s="103"/>
      <c r="W30" s="103"/>
    </row>
    <row r="31" spans="2:23" ht="42" customHeight="1" thickTop="1" thickBot="1" x14ac:dyDescent="0.25">
      <c r="B31" s="163"/>
      <c r="C31" s="163"/>
      <c r="D31" s="160"/>
      <c r="E31" s="161"/>
      <c r="F31" s="149">
        <v>50096</v>
      </c>
      <c r="G31" s="23" t="s">
        <v>2</v>
      </c>
      <c r="H31" s="24">
        <v>18</v>
      </c>
      <c r="I31" s="25">
        <v>3.7499999999999999E-2</v>
      </c>
      <c r="J31" s="97">
        <v>2355.0761075710998</v>
      </c>
      <c r="K31" s="27">
        <v>1.1692495371153628E-2</v>
      </c>
      <c r="L31" s="27">
        <v>3.1179999999999999E-2</v>
      </c>
      <c r="M31" s="101">
        <v>107.98699999999999</v>
      </c>
      <c r="N31" s="28">
        <v>16.372602739726027</v>
      </c>
      <c r="O31" s="28">
        <v>12.412831462937152</v>
      </c>
      <c r="P31" s="103"/>
      <c r="Q31" s="103"/>
      <c r="R31" s="103"/>
      <c r="S31" s="103"/>
      <c r="T31" s="103"/>
      <c r="U31" s="103"/>
      <c r="V31" s="103"/>
      <c r="W31" s="103"/>
    </row>
    <row r="32" spans="2:23" ht="42" customHeight="1" thickTop="1" thickBot="1" x14ac:dyDescent="0.25">
      <c r="B32" s="163"/>
      <c r="C32" s="163"/>
      <c r="D32" s="160"/>
      <c r="E32" s="161"/>
      <c r="F32" s="150">
        <v>54590</v>
      </c>
      <c r="G32" s="30" t="s">
        <v>2</v>
      </c>
      <c r="H32" s="31">
        <v>32</v>
      </c>
      <c r="I32" s="32">
        <v>3.7499999999999999E-2</v>
      </c>
      <c r="J32" s="33">
        <v>1442.1405441461263</v>
      </c>
      <c r="K32" s="34">
        <v>4.0692806860287353E-2</v>
      </c>
      <c r="L32" s="34">
        <v>3.5029999999999999E-2</v>
      </c>
      <c r="M32" s="100">
        <v>104.401</v>
      </c>
      <c r="N32" s="35">
        <v>28.684931506849313</v>
      </c>
      <c r="O32" s="35">
        <v>18.069328779704218</v>
      </c>
      <c r="P32" s="103"/>
      <c r="Q32" s="103"/>
      <c r="R32" s="103"/>
      <c r="S32" s="103"/>
      <c r="T32" s="103"/>
      <c r="U32" s="103"/>
      <c r="V32" s="103"/>
      <c r="W32" s="103"/>
    </row>
    <row r="33" spans="1:23" ht="42" customHeight="1" thickTop="1" x14ac:dyDescent="0.2">
      <c r="B33" s="163"/>
      <c r="C33" s="163"/>
      <c r="D33" s="184" t="s">
        <v>67</v>
      </c>
      <c r="E33" s="184"/>
      <c r="F33" s="184"/>
      <c r="G33" s="184"/>
      <c r="H33" s="184"/>
      <c r="I33" s="184"/>
      <c r="J33" s="38">
        <v>29223.839512543367</v>
      </c>
      <c r="K33" s="57"/>
      <c r="L33" s="57"/>
      <c r="M33" s="58"/>
      <c r="N33" s="41">
        <v>8.4352847839446703</v>
      </c>
      <c r="O33" s="41">
        <v>6.6924516842429389</v>
      </c>
      <c r="P33" s="103"/>
      <c r="Q33" s="103"/>
      <c r="R33" s="103"/>
      <c r="S33" s="103"/>
      <c r="T33" s="103"/>
      <c r="U33" s="103"/>
      <c r="V33" s="103"/>
      <c r="W33" s="103"/>
    </row>
    <row r="34" spans="1:23" ht="42" customHeight="1" x14ac:dyDescent="0.2">
      <c r="B34" s="163"/>
      <c r="C34" s="163"/>
      <c r="D34" s="185" t="s">
        <v>66</v>
      </c>
      <c r="E34" s="185"/>
      <c r="F34" s="185"/>
      <c r="G34" s="185"/>
      <c r="H34" s="185"/>
      <c r="I34" s="185"/>
      <c r="J34" s="38">
        <v>87501.06727306635</v>
      </c>
      <c r="K34" s="57"/>
      <c r="L34" s="57"/>
      <c r="M34" s="58"/>
      <c r="N34" s="59"/>
      <c r="O34" s="59"/>
      <c r="P34" s="103"/>
      <c r="Q34" s="132"/>
      <c r="R34" s="132"/>
      <c r="S34" s="132"/>
      <c r="T34" s="103"/>
      <c r="U34" s="103"/>
      <c r="V34" s="103"/>
      <c r="W34" s="103"/>
    </row>
    <row r="35" spans="1:23" ht="42" customHeight="1" x14ac:dyDescent="0.2">
      <c r="B35" s="163"/>
      <c r="C35" s="163"/>
      <c r="D35" s="185" t="s">
        <v>4</v>
      </c>
      <c r="E35" s="185"/>
      <c r="F35" s="185"/>
      <c r="G35" s="185"/>
      <c r="H35" s="185"/>
      <c r="I35" s="185"/>
      <c r="J35" s="38">
        <v>90598.985154408147</v>
      </c>
      <c r="K35" s="57"/>
      <c r="L35" s="57"/>
      <c r="M35" s="58"/>
      <c r="N35" s="59"/>
      <c r="O35" s="60"/>
      <c r="P35" s="103"/>
      <c r="Q35" s="103"/>
      <c r="R35" s="103"/>
      <c r="S35" s="132"/>
      <c r="T35" s="103"/>
      <c r="U35" s="103"/>
      <c r="V35" s="103"/>
      <c r="W35" s="103"/>
    </row>
    <row r="36" spans="1:23" ht="32.25" hidden="1" customHeight="1" x14ac:dyDescent="0.2">
      <c r="B36" s="21" t="s">
        <v>65</v>
      </c>
      <c r="C36" s="21"/>
      <c r="D36" s="21" t="s">
        <v>64</v>
      </c>
      <c r="E36" s="21"/>
      <c r="F36" s="21" t="s">
        <v>63</v>
      </c>
      <c r="G36" s="21"/>
      <c r="H36" s="21" t="s">
        <v>62</v>
      </c>
      <c r="I36" s="21" t="s">
        <v>61</v>
      </c>
      <c r="J36" s="21" t="s">
        <v>60</v>
      </c>
      <c r="K36" s="21"/>
      <c r="L36" s="21" t="s">
        <v>59</v>
      </c>
      <c r="M36" s="21" t="s">
        <v>58</v>
      </c>
      <c r="N36" s="21" t="s">
        <v>57</v>
      </c>
      <c r="O36" s="21"/>
      <c r="P36" s="103"/>
      <c r="Q36" s="133"/>
      <c r="R36" s="103"/>
      <c r="S36" s="103"/>
      <c r="T36" s="103"/>
      <c r="U36" s="134"/>
      <c r="V36" s="103"/>
      <c r="W36" s="103"/>
    </row>
    <row r="37" spans="1:23" ht="66.75" hidden="1" customHeight="1" x14ac:dyDescent="0.2">
      <c r="B37" s="186"/>
      <c r="C37" s="186"/>
      <c r="D37" s="187" t="s">
        <v>56</v>
      </c>
      <c r="E37" s="188"/>
      <c r="F37" s="189" t="s">
        <v>55</v>
      </c>
      <c r="G37" s="190"/>
      <c r="H37" s="24">
        <v>2</v>
      </c>
      <c r="I37" s="36">
        <v>5.5E-2</v>
      </c>
      <c r="J37" s="174">
        <v>0</v>
      </c>
      <c r="K37" s="174"/>
      <c r="L37" s="27">
        <v>0</v>
      </c>
      <c r="M37" s="28">
        <v>0</v>
      </c>
      <c r="N37" s="28">
        <v>0</v>
      </c>
      <c r="O37" s="28"/>
      <c r="P37" s="103"/>
      <c r="Q37" s="135"/>
      <c r="R37" s="136"/>
      <c r="S37" s="136"/>
      <c r="T37" s="136"/>
      <c r="U37" s="137"/>
      <c r="V37" s="103"/>
      <c r="W37" s="103"/>
    </row>
    <row r="38" spans="1:23" ht="42" hidden="1" customHeight="1" x14ac:dyDescent="0.2">
      <c r="B38" s="61" t="s">
        <v>54</v>
      </c>
      <c r="C38" s="61"/>
      <c r="D38" s="62"/>
      <c r="E38" s="62"/>
      <c r="F38" s="62"/>
      <c r="G38" s="62"/>
      <c r="H38" s="62"/>
      <c r="I38" s="62"/>
      <c r="J38" s="62"/>
      <c r="K38" s="62"/>
      <c r="L38" s="62"/>
      <c r="M38" s="62"/>
      <c r="N38" s="62"/>
      <c r="O38" s="62"/>
      <c r="P38" s="103"/>
      <c r="Q38" s="103"/>
      <c r="R38" s="103"/>
      <c r="S38" s="103"/>
      <c r="T38" s="103"/>
      <c r="U38" s="103"/>
      <c r="V38" s="103"/>
      <c r="W38" s="103"/>
    </row>
    <row r="39" spans="1:23" ht="42" hidden="1" customHeight="1" x14ac:dyDescent="0.2">
      <c r="B39" s="63"/>
      <c r="C39" s="63"/>
      <c r="D39" s="62"/>
      <c r="E39" s="62"/>
      <c r="F39" s="62"/>
      <c r="G39" s="62"/>
      <c r="H39" s="62"/>
      <c r="I39" s="62"/>
      <c r="J39" s="62"/>
      <c r="K39" s="62"/>
      <c r="L39" s="62"/>
      <c r="M39" s="62"/>
      <c r="N39" s="62"/>
      <c r="O39" s="62"/>
      <c r="P39" s="128"/>
      <c r="Q39" s="103"/>
      <c r="R39" s="103"/>
      <c r="S39" s="103"/>
      <c r="T39" s="103"/>
      <c r="U39" s="138"/>
      <c r="V39" s="103"/>
      <c r="W39" s="103"/>
    </row>
    <row r="40" spans="1:23" ht="18" x14ac:dyDescent="0.2">
      <c r="A40" s="103"/>
      <c r="B40" s="103"/>
      <c r="C40" s="103"/>
      <c r="D40" s="104"/>
      <c r="E40" s="104"/>
      <c r="F40" s="104"/>
      <c r="G40" s="104"/>
      <c r="H40" s="104"/>
      <c r="I40" s="104"/>
      <c r="J40" s="104"/>
      <c r="K40" s="104"/>
      <c r="L40" s="104"/>
      <c r="M40" s="104"/>
      <c r="N40" s="104"/>
      <c r="O40" s="104"/>
      <c r="P40" s="103"/>
      <c r="Q40" s="103"/>
      <c r="R40" s="103"/>
      <c r="S40" s="103"/>
      <c r="T40" s="103"/>
      <c r="U40" s="105"/>
      <c r="V40" s="103"/>
      <c r="W40" s="103"/>
    </row>
    <row r="41" spans="1:23" ht="18" customHeight="1" x14ac:dyDescent="0.2">
      <c r="A41" s="103"/>
      <c r="B41" s="103"/>
      <c r="C41" s="103"/>
      <c r="D41" s="103"/>
      <c r="E41" s="103"/>
      <c r="F41" s="103"/>
      <c r="G41" s="103"/>
      <c r="H41" s="103"/>
      <c r="I41" s="103"/>
      <c r="J41" s="103"/>
      <c r="K41" s="103"/>
      <c r="L41" s="106"/>
      <c r="M41" s="103"/>
      <c r="N41" s="105"/>
      <c r="O41" s="103"/>
      <c r="P41" s="104"/>
      <c r="Q41" s="103"/>
      <c r="R41" s="103"/>
      <c r="S41" s="103"/>
      <c r="T41" s="103"/>
      <c r="U41" s="104"/>
      <c r="V41" s="103"/>
      <c r="W41" s="103"/>
    </row>
    <row r="42" spans="1:23" ht="18" x14ac:dyDescent="0.2">
      <c r="A42" s="103"/>
      <c r="B42" s="103"/>
      <c r="C42" s="103"/>
      <c r="D42" s="103"/>
      <c r="E42" s="103"/>
      <c r="F42" s="103"/>
      <c r="G42" s="103"/>
      <c r="H42" s="103"/>
      <c r="I42" s="103"/>
      <c r="J42" s="103"/>
      <c r="K42" s="103"/>
      <c r="L42" s="106"/>
      <c r="M42" s="103"/>
      <c r="N42" s="103"/>
      <c r="O42" s="103"/>
      <c r="P42" s="107"/>
      <c r="Q42" s="103"/>
      <c r="R42" s="103"/>
      <c r="S42" s="103"/>
      <c r="T42" s="103"/>
      <c r="U42" s="107"/>
      <c r="V42" s="103"/>
      <c r="W42" s="103"/>
    </row>
    <row r="43" spans="1:23" ht="19.5"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customHeight="1" x14ac:dyDescent="0.2">
      <c r="A44" s="103"/>
      <c r="B44" s="103"/>
      <c r="C44" s="103"/>
      <c r="D44" s="103"/>
      <c r="E44" s="103"/>
      <c r="F44" s="103"/>
      <c r="G44" s="103"/>
      <c r="H44" s="103"/>
      <c r="I44" s="103"/>
      <c r="J44" s="103"/>
      <c r="K44" s="103"/>
      <c r="L44" s="106"/>
      <c r="M44" s="103"/>
      <c r="N44" s="103"/>
      <c r="O44" s="103"/>
      <c r="P44" s="103"/>
      <c r="Q44" s="103"/>
      <c r="R44" s="103"/>
      <c r="S44" s="103"/>
      <c r="T44" s="103"/>
      <c r="U44" s="103"/>
      <c r="V44" s="103"/>
      <c r="W44" s="103"/>
    </row>
    <row r="45" spans="1:23" ht="18" x14ac:dyDescent="0.2">
      <c r="A45" s="103"/>
      <c r="B45" s="103"/>
      <c r="C45" s="103"/>
      <c r="D45" s="103"/>
      <c r="E45" s="103"/>
      <c r="F45" s="103"/>
      <c r="G45" s="103"/>
      <c r="H45" s="103"/>
      <c r="I45" s="103"/>
      <c r="J45" s="103"/>
      <c r="K45" s="103"/>
      <c r="L45" s="106"/>
      <c r="M45" s="103"/>
      <c r="N45" s="103"/>
      <c r="O45" s="103"/>
      <c r="P45" s="103"/>
      <c r="Q45" s="103"/>
      <c r="R45" s="103"/>
      <c r="S45" s="103"/>
      <c r="T45" s="107"/>
      <c r="U45" s="107"/>
      <c r="V45" s="103"/>
      <c r="W45" s="103"/>
    </row>
    <row r="46" spans="1:23" ht="20.25" customHeight="1" x14ac:dyDescent="0.2">
      <c r="A46" s="103"/>
      <c r="B46" s="103"/>
      <c r="C46" s="103"/>
      <c r="D46" s="103"/>
      <c r="E46" s="103"/>
      <c r="F46" s="103"/>
      <c r="G46" s="103"/>
      <c r="H46" s="103"/>
      <c r="I46" s="103"/>
      <c r="J46" s="103"/>
      <c r="K46" s="103"/>
      <c r="L46" s="106"/>
      <c r="M46" s="103"/>
      <c r="N46" s="103"/>
      <c r="O46" s="103"/>
      <c r="P46" s="103"/>
      <c r="Q46" s="103"/>
      <c r="R46" s="103"/>
      <c r="S46" s="103"/>
      <c r="T46" s="103"/>
      <c r="U46" s="103"/>
      <c r="V46" s="103"/>
      <c r="W46" s="103"/>
    </row>
    <row r="47" spans="1:23" ht="18" x14ac:dyDescent="0.2">
      <c r="A47" s="103"/>
      <c r="B47" s="103"/>
      <c r="C47" s="103"/>
      <c r="D47" s="103"/>
      <c r="E47" s="103"/>
      <c r="F47" s="103"/>
      <c r="G47" s="103"/>
      <c r="H47" s="103"/>
      <c r="I47" s="103"/>
      <c r="J47" s="103"/>
      <c r="K47" s="103"/>
      <c r="L47" s="106"/>
      <c r="M47" s="103"/>
      <c r="N47" s="103"/>
      <c r="O47" s="103"/>
      <c r="P47" s="103"/>
      <c r="Q47" s="103"/>
      <c r="R47" s="103"/>
      <c r="S47" s="103"/>
      <c r="T47" s="103"/>
      <c r="U47" s="108"/>
      <c r="V47" s="103"/>
      <c r="W47" s="103"/>
    </row>
    <row r="48" spans="1:23" ht="18" x14ac:dyDescent="0.2">
      <c r="A48" s="103"/>
      <c r="B48" s="104"/>
      <c r="C48" s="104"/>
      <c r="D48" s="104"/>
      <c r="E48" s="104"/>
      <c r="F48" s="104"/>
      <c r="G48" s="104"/>
      <c r="H48" s="104"/>
      <c r="I48" s="104"/>
      <c r="J48" s="109"/>
      <c r="K48" s="110"/>
      <c r="L48" s="111"/>
      <c r="M48" s="112"/>
      <c r="N48" s="110"/>
      <c r="O48" s="103"/>
      <c r="P48" s="103"/>
      <c r="Q48" s="103"/>
      <c r="R48" s="103"/>
      <c r="S48" s="103"/>
      <c r="T48" s="103"/>
      <c r="U48" s="103"/>
      <c r="V48" s="103"/>
      <c r="W48" s="103"/>
    </row>
    <row r="49" spans="1:24" ht="19.5" customHeight="1" x14ac:dyDescent="0.2">
      <c r="A49" s="103"/>
      <c r="B49" s="104"/>
      <c r="C49" s="104"/>
      <c r="D49" s="104"/>
      <c r="E49" s="104"/>
      <c r="F49" s="103"/>
      <c r="G49" s="103"/>
      <c r="H49" s="103"/>
      <c r="I49" s="103"/>
      <c r="J49" s="103"/>
      <c r="K49" s="103"/>
      <c r="L49" s="106"/>
      <c r="M49" s="103"/>
      <c r="N49" s="103"/>
      <c r="O49" s="103"/>
      <c r="P49" s="103"/>
      <c r="Q49" s="103"/>
      <c r="R49" s="103"/>
      <c r="S49" s="103"/>
      <c r="T49" s="103"/>
      <c r="U49" s="103"/>
      <c r="V49" s="103"/>
      <c r="W49" s="103"/>
    </row>
    <row r="50" spans="1:24" ht="18" x14ac:dyDescent="0.2">
      <c r="A50" s="103"/>
      <c r="B50" s="103"/>
      <c r="C50" s="103"/>
      <c r="D50" s="103"/>
      <c r="E50" s="103"/>
      <c r="F50" s="103"/>
      <c r="G50" s="103"/>
      <c r="H50" s="103"/>
      <c r="I50" s="103"/>
      <c r="J50" s="103"/>
      <c r="K50" s="103"/>
      <c r="L50" s="113"/>
      <c r="M50" s="103"/>
      <c r="N50" s="103"/>
      <c r="O50" s="103"/>
      <c r="P50" s="103"/>
      <c r="Q50" s="103"/>
      <c r="R50" s="103"/>
      <c r="S50" s="103"/>
      <c r="T50" s="103"/>
      <c r="U50" s="103"/>
      <c r="V50" s="103"/>
      <c r="W50" s="103"/>
    </row>
    <row r="51" spans="1:24" ht="19.5" customHeight="1" x14ac:dyDescent="0.2">
      <c r="A51" s="103"/>
      <c r="B51" s="103"/>
      <c r="C51" s="103"/>
      <c r="D51" s="103"/>
      <c r="E51" s="103"/>
      <c r="F51" s="103"/>
      <c r="G51" s="104"/>
      <c r="H51" s="103"/>
      <c r="I51" s="103"/>
      <c r="J51" s="103"/>
      <c r="K51" s="103"/>
      <c r="L51" s="106"/>
      <c r="M51" s="103"/>
      <c r="N51" s="103"/>
      <c r="O51" s="103"/>
      <c r="P51" s="103"/>
      <c r="Q51" s="103"/>
      <c r="R51" s="103"/>
      <c r="S51" s="103"/>
      <c r="T51" s="103"/>
      <c r="U51" s="103"/>
      <c r="V51" s="103"/>
      <c r="W51" s="103"/>
    </row>
    <row r="52" spans="1:24" ht="23.25" customHeight="1"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18" customHeight="1" x14ac:dyDescent="0.2">
      <c r="A55" s="103"/>
      <c r="B55" s="103"/>
      <c r="C55" s="103"/>
      <c r="D55" s="103"/>
      <c r="E55" s="103"/>
      <c r="F55" s="103"/>
      <c r="G55" s="114"/>
      <c r="H55" s="103"/>
      <c r="I55" s="103"/>
      <c r="J55" s="103"/>
      <c r="K55" s="103"/>
      <c r="L55" s="106"/>
      <c r="M55" s="103"/>
      <c r="N55" s="103"/>
      <c r="O55" s="103"/>
      <c r="P55" s="103"/>
      <c r="Q55" s="103"/>
      <c r="R55" s="103"/>
      <c r="S55" s="103"/>
      <c r="T55" s="103"/>
      <c r="U55" s="103"/>
      <c r="V55" s="103"/>
      <c r="W55" s="103"/>
    </row>
    <row r="56" spans="1:24" ht="21.75" customHeight="1" x14ac:dyDescent="0.2">
      <c r="A56" s="103"/>
      <c r="B56" s="103"/>
      <c r="C56" s="103"/>
      <c r="D56" s="103"/>
      <c r="E56" s="103"/>
      <c r="F56" s="103"/>
      <c r="G56" s="114"/>
      <c r="H56" s="115"/>
      <c r="I56" s="103"/>
      <c r="J56" s="103"/>
      <c r="K56" s="103"/>
      <c r="L56" s="106"/>
      <c r="M56" s="103"/>
      <c r="N56" s="103"/>
      <c r="O56" s="103"/>
      <c r="P56" s="103"/>
      <c r="Q56" s="103"/>
      <c r="R56" s="103"/>
      <c r="S56" s="103"/>
      <c r="T56" s="103"/>
      <c r="U56" s="103"/>
      <c r="V56" s="103"/>
      <c r="W56" s="103"/>
    </row>
    <row r="57" spans="1:24" ht="27.7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row>
    <row r="58" spans="1:24" ht="23.25" customHeight="1" x14ac:dyDescent="0.2">
      <c r="A58" s="103"/>
      <c r="B58" s="103"/>
      <c r="C58" s="103"/>
      <c r="D58" s="103"/>
      <c r="E58" s="103"/>
      <c r="F58" s="103"/>
      <c r="G58" s="114"/>
      <c r="H58" s="103"/>
      <c r="I58" s="103"/>
      <c r="J58" s="103"/>
      <c r="K58" s="103"/>
      <c r="L58" s="113"/>
      <c r="M58" s="103"/>
      <c r="N58" s="103"/>
      <c r="O58" s="103"/>
      <c r="P58" s="103"/>
      <c r="Q58" s="103"/>
      <c r="R58" s="103"/>
      <c r="S58" s="103"/>
      <c r="T58" s="103"/>
      <c r="U58" s="103"/>
      <c r="V58" s="103"/>
      <c r="W58" s="103"/>
      <c r="X58" s="64"/>
    </row>
    <row r="59" spans="1:24" ht="37.5" customHeight="1" thickBot="1" x14ac:dyDescent="0.25">
      <c r="B59" s="65"/>
      <c r="C59" s="65"/>
      <c r="D59" s="141">
        <v>2020</v>
      </c>
      <c r="E59" s="141">
        <v>2021</v>
      </c>
      <c r="F59" s="141">
        <v>2022</v>
      </c>
      <c r="G59" s="141">
        <v>2023</v>
      </c>
      <c r="H59" s="141">
        <v>2024</v>
      </c>
      <c r="I59" s="141">
        <v>2025</v>
      </c>
      <c r="J59" s="141">
        <v>2026</v>
      </c>
      <c r="K59" s="141">
        <v>2027</v>
      </c>
      <c r="L59" s="141">
        <v>2028</v>
      </c>
      <c r="M59" s="141">
        <v>2029</v>
      </c>
      <c r="N59" s="141">
        <v>2030</v>
      </c>
      <c r="O59" s="141">
        <v>2032</v>
      </c>
      <c r="P59" s="141">
        <v>2033</v>
      </c>
      <c r="Q59" s="141">
        <v>2034</v>
      </c>
      <c r="R59" s="141">
        <v>2035</v>
      </c>
      <c r="S59" s="141">
        <v>2037</v>
      </c>
      <c r="T59" s="141">
        <v>2049</v>
      </c>
      <c r="U59" s="66">
        <v>2050</v>
      </c>
      <c r="V59" s="66" t="s">
        <v>5</v>
      </c>
    </row>
    <row r="60" spans="1:24" s="67" customFormat="1" ht="58.5" customHeight="1" thickTop="1" thickBot="1" x14ac:dyDescent="0.25">
      <c r="B60" s="144" t="s">
        <v>83</v>
      </c>
      <c r="C60" s="148"/>
      <c r="D60" s="143">
        <v>1019.4003013188658</v>
      </c>
      <c r="E60" s="97">
        <v>2078.5175800229299</v>
      </c>
      <c r="F60" s="97">
        <v>7745.7376884235828</v>
      </c>
      <c r="G60" s="97"/>
      <c r="H60" s="97">
        <v>6825.806319223243</v>
      </c>
      <c r="I60" s="97">
        <v>5283.0972560919099</v>
      </c>
      <c r="J60" s="97">
        <v>7620.0824258022149</v>
      </c>
      <c r="K60" s="97">
        <v>3354.1866641247852</v>
      </c>
      <c r="L60" s="97">
        <v>8238.9109626581721</v>
      </c>
      <c r="M60" s="97"/>
      <c r="N60" s="97">
        <v>5383.5757917563606</v>
      </c>
      <c r="O60" s="97">
        <v>6252.2663256309033</v>
      </c>
      <c r="P60" s="97"/>
      <c r="Q60" s="97">
        <v>6031.9240454043575</v>
      </c>
      <c r="R60" s="97"/>
      <c r="S60" s="97"/>
      <c r="T60" s="97"/>
      <c r="U60" s="97">
        <v>1541.6402814074609</v>
      </c>
      <c r="V60" s="68">
        <v>61375.145641864779</v>
      </c>
      <c r="W60" s="1"/>
      <c r="X60" s="1"/>
    </row>
    <row r="61" spans="1:24" s="67" customFormat="1" ht="57" customHeight="1" thickTop="1" thickBot="1" x14ac:dyDescent="0.25">
      <c r="B61" s="145" t="s">
        <v>33</v>
      </c>
      <c r="C61" s="147"/>
      <c r="D61" s="33"/>
      <c r="E61" s="33">
        <v>2346.3309063374927</v>
      </c>
      <c r="F61" s="33"/>
      <c r="G61" s="33">
        <v>7583.6909601694906</v>
      </c>
      <c r="H61" s="33"/>
      <c r="I61" s="33">
        <v>2857.0749597005874</v>
      </c>
      <c r="J61" s="33"/>
      <c r="K61" s="33">
        <v>4786.9903711152238</v>
      </c>
      <c r="L61" s="33"/>
      <c r="M61" s="33">
        <v>574.45847767248392</v>
      </c>
      <c r="N61" s="33"/>
      <c r="O61" s="33"/>
      <c r="P61" s="33">
        <v>3058.2639182988987</v>
      </c>
      <c r="Q61" s="33"/>
      <c r="R61" s="33">
        <v>4219.8132675319657</v>
      </c>
      <c r="S61" s="33">
        <v>2355.0761075710998</v>
      </c>
      <c r="T61" s="33">
        <v>1442.1405441461263</v>
      </c>
      <c r="U61" s="33"/>
      <c r="V61" s="69">
        <v>29223.839512543367</v>
      </c>
      <c r="W61" s="1"/>
      <c r="X61" s="1"/>
    </row>
    <row r="62" spans="1:24" s="67" customFormat="1" ht="57" hidden="1" customHeight="1" x14ac:dyDescent="0.2">
      <c r="B62" s="70" t="s">
        <v>53</v>
      </c>
      <c r="C62" s="70"/>
      <c r="D62" s="71"/>
      <c r="E62" s="71"/>
      <c r="F62" s="71"/>
      <c r="G62" s="71"/>
      <c r="H62" s="71"/>
      <c r="I62" s="72"/>
      <c r="J62" s="73"/>
      <c r="K62" s="71"/>
      <c r="L62" s="71"/>
      <c r="M62" s="71"/>
      <c r="N62" s="71"/>
      <c r="O62" s="71"/>
      <c r="P62" s="71"/>
      <c r="Q62" s="33"/>
      <c r="R62" s="33"/>
      <c r="S62" s="33"/>
      <c r="T62" s="33"/>
      <c r="U62" s="74"/>
      <c r="V62" s="74"/>
      <c r="W62" s="1"/>
      <c r="X62" s="1"/>
    </row>
    <row r="63" spans="1:24" s="67" customFormat="1" ht="57" customHeight="1" thickTop="1" thickBot="1" x14ac:dyDescent="0.25">
      <c r="B63" s="145" t="s">
        <v>5</v>
      </c>
      <c r="C63" s="147"/>
      <c r="D63" s="75">
        <v>1019.4003013188658</v>
      </c>
      <c r="E63" s="75">
        <v>4424.8484863604226</v>
      </c>
      <c r="F63" s="75">
        <v>7745.7376884235828</v>
      </c>
      <c r="G63" s="75">
        <v>7583.6909601694906</v>
      </c>
      <c r="H63" s="75">
        <v>6825.806319223243</v>
      </c>
      <c r="I63" s="75">
        <v>8140.1722157924978</v>
      </c>
      <c r="J63" s="75">
        <v>7620.0824258022149</v>
      </c>
      <c r="K63" s="75">
        <v>8141.177035240009</v>
      </c>
      <c r="L63" s="75">
        <v>8238.9109626581721</v>
      </c>
      <c r="M63" s="75">
        <v>574.45847767248392</v>
      </c>
      <c r="N63" s="75">
        <v>5383.5757917563606</v>
      </c>
      <c r="O63" s="75">
        <v>6252.2663256309033</v>
      </c>
      <c r="P63" s="75">
        <v>3058.2639182988987</v>
      </c>
      <c r="Q63" s="75">
        <v>6031.9240454043575</v>
      </c>
      <c r="R63" s="75">
        <v>4219.8132675319657</v>
      </c>
      <c r="S63" s="75">
        <v>2355.0761075710998</v>
      </c>
      <c r="T63" s="75">
        <v>1442.1405441461263</v>
      </c>
      <c r="U63" s="75">
        <v>1541.6402814074609</v>
      </c>
      <c r="V63" s="75">
        <v>90598.985154408147</v>
      </c>
      <c r="W63" s="42"/>
      <c r="X63" s="1"/>
    </row>
    <row r="64" spans="1:24" s="67" customFormat="1" ht="58.5" customHeight="1" thickTop="1" x14ac:dyDescent="0.2">
      <c r="B64" s="144" t="s">
        <v>52</v>
      </c>
      <c r="C64" s="148"/>
      <c r="D64" s="76">
        <v>1.1251784990543752E-2</v>
      </c>
      <c r="E64" s="76">
        <v>4.8839934341639024E-2</v>
      </c>
      <c r="F64" s="76">
        <v>8.5494751130186467E-2</v>
      </c>
      <c r="G64" s="76">
        <v>8.3706135860623393E-2</v>
      </c>
      <c r="H64" s="76">
        <v>7.5340869520668458E-2</v>
      </c>
      <c r="I64" s="76">
        <v>8.9848381876675279E-2</v>
      </c>
      <c r="J64" s="76">
        <v>8.4107812166055534E-2</v>
      </c>
      <c r="K64" s="76">
        <v>8.9859472723286843E-2</v>
      </c>
      <c r="L64" s="76">
        <v>9.0938225727546174E-2</v>
      </c>
      <c r="M64" s="76">
        <v>6.3406723231328966E-3</v>
      </c>
      <c r="N64" s="76">
        <v>5.9422031964056932E-2</v>
      </c>
      <c r="O64" s="76">
        <v>6.9010335104473255E-2</v>
      </c>
      <c r="P64" s="76">
        <v>3.3756050501964119E-2</v>
      </c>
      <c r="Q64" s="76">
        <v>6.6578273863930476E-2</v>
      </c>
      <c r="R64" s="76">
        <v>4.6576827106177006E-2</v>
      </c>
      <c r="S64" s="76">
        <v>2.5994508697391432E-2</v>
      </c>
      <c r="T64" s="76">
        <v>1.5917844352100429E-2</v>
      </c>
      <c r="U64" s="76">
        <v>1.701608774954861E-2</v>
      </c>
      <c r="V64" s="102">
        <v>1</v>
      </c>
      <c r="W64" s="1"/>
      <c r="X64" s="1"/>
    </row>
    <row r="65" spans="2:24" s="77" customFormat="1" ht="18" customHeight="1" x14ac:dyDescent="0.2">
      <c r="B65" s="116" t="s">
        <v>51</v>
      </c>
      <c r="C65" s="116"/>
      <c r="D65" s="117"/>
      <c r="E65" s="117"/>
      <c r="F65" s="117"/>
      <c r="G65" s="118" t="s">
        <v>50</v>
      </c>
      <c r="H65" s="117"/>
      <c r="I65" s="117"/>
      <c r="J65" s="78"/>
      <c r="K65" s="78"/>
      <c r="L65" s="78"/>
      <c r="M65" s="78"/>
      <c r="T65" s="103"/>
      <c r="U65" s="103"/>
      <c r="W65" s="1"/>
      <c r="X65" s="1"/>
    </row>
    <row r="66" spans="2:24" ht="20.25" x14ac:dyDescent="0.2">
      <c r="B66" s="118" t="s">
        <v>49</v>
      </c>
      <c r="C66" s="118"/>
      <c r="D66" s="119"/>
      <c r="E66" s="119"/>
      <c r="F66" s="117"/>
      <c r="G66" s="119"/>
      <c r="H66" s="119"/>
      <c r="I66" s="119"/>
      <c r="J66" s="114"/>
      <c r="K66" s="114"/>
      <c r="L66" s="120"/>
      <c r="M66" s="120"/>
      <c r="N66" s="78"/>
      <c r="O66" s="78"/>
      <c r="P66" s="78"/>
      <c r="Q66" s="78"/>
      <c r="R66" s="78"/>
      <c r="S66" s="78"/>
      <c r="T66" s="78"/>
      <c r="U66" s="78"/>
      <c r="V66" s="103"/>
      <c r="W66" s="78"/>
      <c r="X66" s="78"/>
    </row>
    <row r="67" spans="2:24" ht="20.25" x14ac:dyDescent="0.2">
      <c r="B67" s="118" t="s">
        <v>48</v>
      </c>
      <c r="C67" s="118"/>
      <c r="D67" s="119"/>
      <c r="E67" s="119"/>
      <c r="F67" s="119"/>
      <c r="G67" s="118" t="s">
        <v>47</v>
      </c>
      <c r="H67" s="119"/>
      <c r="I67" s="119"/>
      <c r="J67" s="114"/>
      <c r="K67" s="103"/>
      <c r="L67" s="114"/>
      <c r="M67" s="103"/>
      <c r="N67" s="120"/>
      <c r="O67" s="121"/>
      <c r="P67" s="121"/>
      <c r="Q67" s="103"/>
      <c r="R67" s="103"/>
      <c r="S67" s="122"/>
      <c r="T67" s="122"/>
      <c r="U67" s="122"/>
      <c r="V67" s="103"/>
      <c r="W67" s="79"/>
      <c r="X67" s="79"/>
    </row>
    <row r="68" spans="2:24" ht="18" x14ac:dyDescent="0.2">
      <c r="B68" s="122"/>
      <c r="C68" s="122"/>
      <c r="D68" s="122"/>
      <c r="E68" s="122"/>
      <c r="F68" s="114"/>
      <c r="G68" s="114"/>
      <c r="H68" s="114"/>
      <c r="I68" s="122"/>
      <c r="J68" s="114"/>
      <c r="K68" s="114"/>
      <c r="L68" s="114"/>
      <c r="M68" s="103"/>
      <c r="N68" s="114"/>
      <c r="O68" s="114"/>
      <c r="P68" s="114"/>
      <c r="Q68" s="121"/>
      <c r="R68" s="121"/>
      <c r="S68" s="121"/>
      <c r="T68" s="103"/>
      <c r="U68" s="122"/>
      <c r="V68" s="123"/>
      <c r="W68" s="80"/>
      <c r="X68" s="80"/>
    </row>
    <row r="69" spans="2:24" ht="21" customHeight="1" x14ac:dyDescent="0.2">
      <c r="B69" s="103"/>
      <c r="C69" s="103"/>
      <c r="D69" s="103"/>
      <c r="E69" s="103"/>
      <c r="F69" s="103"/>
      <c r="G69" s="114"/>
      <c r="H69" s="103"/>
      <c r="I69" s="103"/>
      <c r="J69" s="103"/>
      <c r="K69" s="103"/>
      <c r="L69" s="113"/>
      <c r="M69" s="103"/>
      <c r="N69" s="103"/>
      <c r="O69" s="103"/>
      <c r="P69" s="103"/>
      <c r="Q69" s="103"/>
      <c r="R69" s="103"/>
      <c r="S69" s="103"/>
      <c r="T69" s="103"/>
      <c r="U69" s="103"/>
      <c r="V69" s="103"/>
    </row>
    <row r="70" spans="2:24" ht="21" customHeight="1" x14ac:dyDescent="0.2">
      <c r="B70" s="175" t="s">
        <v>6</v>
      </c>
      <c r="C70" s="176"/>
      <c r="D70" s="176"/>
      <c r="E70" s="176"/>
      <c r="F70" s="176"/>
      <c r="G70" s="176"/>
      <c r="H70" s="176"/>
      <c r="I70" s="176"/>
      <c r="J70" s="176"/>
      <c r="K70" s="176"/>
      <c r="L70" s="176"/>
      <c r="M70" s="176"/>
      <c r="N70" s="176"/>
      <c r="O70" s="176"/>
      <c r="P70" s="176"/>
      <c r="Q70" s="176"/>
      <c r="R70" s="176"/>
      <c r="S70" s="176"/>
      <c r="T70" s="176"/>
      <c r="U70" s="177"/>
      <c r="V70" s="103"/>
    </row>
    <row r="71" spans="2:24" ht="18.75" customHeight="1" x14ac:dyDescent="0.2">
      <c r="B71" s="178"/>
      <c r="C71" s="179"/>
      <c r="D71" s="179"/>
      <c r="E71" s="179"/>
      <c r="F71" s="179"/>
      <c r="G71" s="179"/>
      <c r="H71" s="179"/>
      <c r="I71" s="179"/>
      <c r="J71" s="179"/>
      <c r="K71" s="179"/>
      <c r="L71" s="179"/>
      <c r="M71" s="179"/>
      <c r="N71" s="179"/>
      <c r="O71" s="179"/>
      <c r="P71" s="179"/>
      <c r="Q71" s="179"/>
      <c r="R71" s="179"/>
      <c r="S71" s="179"/>
      <c r="T71" s="179"/>
      <c r="U71" s="180"/>
      <c r="V71" s="103"/>
    </row>
    <row r="72" spans="2:24" ht="18.75" customHeight="1" x14ac:dyDescent="0.2">
      <c r="B72" s="178"/>
      <c r="C72" s="179"/>
      <c r="D72" s="179"/>
      <c r="E72" s="179"/>
      <c r="F72" s="179"/>
      <c r="G72" s="179"/>
      <c r="H72" s="179"/>
      <c r="I72" s="179"/>
      <c r="J72" s="179"/>
      <c r="K72" s="179"/>
      <c r="L72" s="179"/>
      <c r="M72" s="179"/>
      <c r="N72" s="179"/>
      <c r="O72" s="179"/>
      <c r="P72" s="179"/>
      <c r="Q72" s="179"/>
      <c r="R72" s="179"/>
      <c r="S72" s="179"/>
      <c r="T72" s="179"/>
      <c r="U72" s="180"/>
      <c r="V72" s="103"/>
    </row>
    <row r="73" spans="2:24" ht="18.75" customHeight="1" x14ac:dyDescent="0.2">
      <c r="B73" s="178"/>
      <c r="C73" s="179"/>
      <c r="D73" s="179"/>
      <c r="E73" s="179"/>
      <c r="F73" s="179"/>
      <c r="G73" s="179"/>
      <c r="H73" s="179"/>
      <c r="I73" s="179"/>
      <c r="J73" s="179"/>
      <c r="K73" s="179"/>
      <c r="L73" s="179"/>
      <c r="M73" s="179"/>
      <c r="N73" s="179"/>
      <c r="O73" s="179"/>
      <c r="P73" s="179"/>
      <c r="Q73" s="179"/>
      <c r="R73" s="179"/>
      <c r="S73" s="179"/>
      <c r="T73" s="179"/>
      <c r="U73" s="180"/>
      <c r="V73" s="103"/>
    </row>
    <row r="74" spans="2:24" ht="49.5" customHeight="1" x14ac:dyDescent="0.2">
      <c r="B74" s="181"/>
      <c r="C74" s="182"/>
      <c r="D74" s="182"/>
      <c r="E74" s="182"/>
      <c r="F74" s="182"/>
      <c r="G74" s="182"/>
      <c r="H74" s="182"/>
      <c r="I74" s="182"/>
      <c r="J74" s="182"/>
      <c r="K74" s="182"/>
      <c r="L74" s="182"/>
      <c r="M74" s="182"/>
      <c r="N74" s="182"/>
      <c r="O74" s="182"/>
      <c r="P74" s="182"/>
      <c r="Q74" s="182"/>
      <c r="R74" s="182"/>
      <c r="S74" s="182"/>
      <c r="T74" s="182"/>
      <c r="U74" s="183"/>
      <c r="V74" s="103"/>
    </row>
    <row r="75" spans="2:24" ht="19.5" customHeight="1" x14ac:dyDescent="0.2">
      <c r="B75" s="124"/>
      <c r="C75" s="124"/>
      <c r="D75" s="124"/>
      <c r="E75" s="124"/>
      <c r="F75" s="124"/>
      <c r="G75" s="124"/>
      <c r="H75" s="124"/>
      <c r="I75" s="124"/>
      <c r="J75" s="124"/>
      <c r="K75" s="124"/>
      <c r="L75" s="124"/>
      <c r="M75" s="124"/>
      <c r="N75" s="124"/>
      <c r="O75" s="124"/>
      <c r="P75" s="124"/>
      <c r="Q75" s="124"/>
      <c r="R75" s="124"/>
      <c r="S75" s="124"/>
      <c r="T75" s="124"/>
      <c r="U75" s="124"/>
      <c r="V75" s="103"/>
    </row>
    <row r="76" spans="2:24" ht="18" x14ac:dyDescent="0.2">
      <c r="B76" s="103"/>
      <c r="C76" s="103"/>
      <c r="D76" s="103"/>
      <c r="E76" s="103"/>
      <c r="F76" s="103"/>
      <c r="G76" s="103"/>
      <c r="H76" s="103"/>
      <c r="I76" s="103"/>
      <c r="J76" s="103"/>
      <c r="K76" s="103"/>
      <c r="L76" s="103"/>
      <c r="M76" s="103"/>
      <c r="N76" s="103"/>
      <c r="O76" s="103"/>
      <c r="P76" s="103"/>
      <c r="Q76" s="103"/>
      <c r="R76" s="103"/>
      <c r="S76" s="103"/>
      <c r="T76" s="103"/>
      <c r="U76" s="103"/>
      <c r="V76" s="103"/>
    </row>
    <row r="77" spans="2:24" ht="19.5"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spans="1:1" ht="0" hidden="1" customHeight="1" x14ac:dyDescent="0.2">
      <c r="A177" s="82" t="e">
        <v>#N/A</v>
      </c>
    </row>
    <row r="178" spans="1:1" ht="0" hidden="1" customHeight="1" x14ac:dyDescent="0.2"/>
    <row r="179" spans="1:1" ht="0" hidden="1" customHeight="1" x14ac:dyDescent="0.2">
      <c r="A179" s="1" t="e">
        <v>#N/A</v>
      </c>
    </row>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row r="192" spans="1:1" ht="0" hidden="1" customHeight="1" x14ac:dyDescent="0.2">
      <c r="A192" s="1">
        <v>0</v>
      </c>
    </row>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c r="E237" s="1" t="s">
        <v>7</v>
      </c>
    </row>
    <row r="238" spans="5:5" ht="0" hidden="1" customHeight="1" x14ac:dyDescent="0.2">
      <c r="E238" s="1" t="s">
        <v>7</v>
      </c>
    </row>
    <row r="239" spans="5:5" ht="0" hidden="1" customHeight="1" x14ac:dyDescent="0.2"/>
    <row r="240" spans="5:5" ht="0" hidden="1" customHeight="1" x14ac:dyDescent="0.2"/>
    <row r="241" spans="9:16" ht="0" hidden="1" customHeight="1" x14ac:dyDescent="0.2"/>
    <row r="242" spans="9:16" ht="0" hidden="1" customHeight="1" x14ac:dyDescent="0.2">
      <c r="I242" s="1">
        <v>4404999.7</v>
      </c>
      <c r="L242" s="1"/>
      <c r="P242" s="83">
        <v>4404999.7</v>
      </c>
    </row>
    <row r="243" spans="9:16" ht="0" hidden="1" customHeight="1" x14ac:dyDescent="0.2">
      <c r="I243" s="1">
        <v>3849999.7</v>
      </c>
      <c r="L243" s="1"/>
      <c r="P243" s="84">
        <v>3849999.7</v>
      </c>
    </row>
    <row r="244" spans="9:16" ht="0" hidden="1" customHeight="1" x14ac:dyDescent="0.2">
      <c r="I244" s="1">
        <v>2849999.9</v>
      </c>
      <c r="L244" s="1"/>
      <c r="P244" s="83">
        <v>2849999.9</v>
      </c>
    </row>
    <row r="245" spans="9:16" ht="0" hidden="1" customHeight="1" x14ac:dyDescent="0.2">
      <c r="I245" s="1">
        <v>1499999.9</v>
      </c>
      <c r="L245" s="1"/>
      <c r="P245" s="84">
        <v>1499999.9</v>
      </c>
    </row>
    <row r="246" spans="9:16" ht="0" hidden="1" customHeight="1" x14ac:dyDescent="0.2">
      <c r="I246" s="1">
        <v>3993634.1901624901</v>
      </c>
      <c r="L246" s="1"/>
      <c r="P246" s="83">
        <v>3993634.1901624901</v>
      </c>
    </row>
    <row r="247" spans="9:16" ht="0" hidden="1" customHeight="1" x14ac:dyDescent="0.2">
      <c r="I247" s="1">
        <v>33486459.399999999</v>
      </c>
      <c r="L247" s="1"/>
      <c r="P247" s="84">
        <v>33486459.399999999</v>
      </c>
    </row>
    <row r="248" spans="9:16" ht="0" hidden="1" customHeight="1" x14ac:dyDescent="0.2">
      <c r="I248" s="1">
        <v>25779227.5</v>
      </c>
      <c r="L248" s="1"/>
      <c r="P248" s="83">
        <v>25779227.5</v>
      </c>
    </row>
    <row r="249" spans="9:16" ht="0" hidden="1" customHeight="1" x14ac:dyDescent="0.2">
      <c r="I249" s="1">
        <v>19952831.899999999</v>
      </c>
      <c r="L249" s="1"/>
      <c r="P249" s="84">
        <v>19952831.899999999</v>
      </c>
    </row>
    <row r="250" spans="9:16" ht="0" hidden="1" customHeight="1" x14ac:dyDescent="0.2">
      <c r="I250" s="1">
        <v>28778993.899999999</v>
      </c>
      <c r="L250" s="1"/>
      <c r="P250" s="83">
        <v>28778993.899999999</v>
      </c>
    </row>
    <row r="251" spans="9:16" ht="0" hidden="1" customHeight="1" x14ac:dyDescent="0.2">
      <c r="I251" s="1">
        <v>9346857.9000000004</v>
      </c>
      <c r="L251" s="1"/>
      <c r="P251" s="84">
        <v>9346857.9000000004</v>
      </c>
    </row>
    <row r="252" spans="9:16" ht="0" hidden="1" customHeight="1" x14ac:dyDescent="0.2">
      <c r="I252" s="1">
        <v>31116142.199999999</v>
      </c>
      <c r="L252" s="1"/>
      <c r="P252" s="83">
        <v>31116142.199999999</v>
      </c>
    </row>
    <row r="253" spans="9:16" ht="0" hidden="1" customHeight="1" x14ac:dyDescent="0.2">
      <c r="I253" s="1">
        <v>19279119.899999999</v>
      </c>
      <c r="L253" s="1"/>
      <c r="P253" s="84">
        <v>19279119.899999999</v>
      </c>
    </row>
    <row r="254" spans="9:16" ht="0" hidden="1" customHeight="1" x14ac:dyDescent="0.2">
      <c r="I254" s="1">
        <v>20041003.699999999</v>
      </c>
      <c r="L254" s="1"/>
      <c r="P254" s="83">
        <v>20041003.699999999</v>
      </c>
    </row>
    <row r="255" spans="9:16" ht="0" hidden="1" customHeight="1" x14ac:dyDescent="0.2">
      <c r="I255" s="1">
        <v>15852849.5</v>
      </c>
      <c r="L255" s="1"/>
      <c r="P255" s="84">
        <v>15852849.5</v>
      </c>
    </row>
    <row r="256" spans="9:16" ht="0" hidden="1" customHeight="1" x14ac:dyDescent="0.2">
      <c r="L256" s="1"/>
      <c r="P256" s="84">
        <v>13634743.710934501</v>
      </c>
    </row>
    <row r="257" spans="9:16" ht="0" hidden="1" customHeight="1" x14ac:dyDescent="0.2">
      <c r="L257" s="1"/>
      <c r="P257" s="83">
        <v>28722926.36108252</v>
      </c>
    </row>
    <row r="258" spans="9:16" ht="0" hidden="1" customHeight="1" x14ac:dyDescent="0.2">
      <c r="L258" s="1"/>
      <c r="P258" s="84">
        <v>10821057.201114999</v>
      </c>
    </row>
    <row r="259" spans="9:16" ht="0" hidden="1" customHeight="1" x14ac:dyDescent="0.2">
      <c r="L259" s="1"/>
      <c r="P259" s="83">
        <v>18130534.675384603</v>
      </c>
    </row>
    <row r="260" spans="9:16" ht="0" hidden="1" customHeight="1" x14ac:dyDescent="0.2">
      <c r="L260" s="1"/>
      <c r="P260" s="84">
        <v>1133099.3419571</v>
      </c>
    </row>
    <row r="261" spans="9:16" ht="0" hidden="1" customHeight="1" x14ac:dyDescent="0.2">
      <c r="L261" s="1"/>
      <c r="P261" s="83">
        <v>11583052.339476099</v>
      </c>
    </row>
    <row r="262" spans="9:16" ht="0" hidden="1" customHeight="1" x14ac:dyDescent="0.2">
      <c r="I262" s="1">
        <v>13634743.710934501</v>
      </c>
      <c r="L262" s="1"/>
      <c r="P262" s="84">
        <v>15982374.067907801</v>
      </c>
    </row>
    <row r="263" spans="9:16" ht="0" hidden="1" customHeight="1" x14ac:dyDescent="0.2">
      <c r="I263" s="1">
        <v>28722926.36108252</v>
      </c>
      <c r="L263" s="1"/>
      <c r="P263" s="83">
        <v>7621421.5479605002</v>
      </c>
    </row>
    <row r="264" spans="9:16" ht="0" hidden="1" customHeight="1" x14ac:dyDescent="0.2">
      <c r="I264" s="1">
        <v>10821057.201114999</v>
      </c>
      <c r="P264" s="84">
        <v>3978996.9184399</v>
      </c>
    </row>
    <row r="265" spans="9:16" ht="0" hidden="1" customHeight="1" x14ac:dyDescent="0.2">
      <c r="I265" s="1">
        <v>18130534.675384603</v>
      </c>
    </row>
    <row r="266" spans="9:16" ht="0" hidden="1" customHeight="1" x14ac:dyDescent="0.2">
      <c r="I266" s="1">
        <v>1133099.3419571</v>
      </c>
    </row>
    <row r="267" spans="9:16" ht="0" hidden="1" customHeight="1" x14ac:dyDescent="0.2">
      <c r="I267" s="1">
        <v>11583052.339476099</v>
      </c>
    </row>
    <row r="268" spans="9:16" ht="0" hidden="1" customHeight="1" x14ac:dyDescent="0.2">
      <c r="I268" s="1">
        <v>15982374.067907801</v>
      </c>
    </row>
    <row r="269" spans="9:16" ht="0" hidden="1" customHeight="1" x14ac:dyDescent="0.2">
      <c r="I269" s="1">
        <v>7621421.5479605002</v>
      </c>
    </row>
    <row r="270" spans="9:16" ht="0" hidden="1" customHeight="1" x14ac:dyDescent="0.2">
      <c r="I270" s="1">
        <v>3978996.9184399</v>
      </c>
    </row>
  </sheetData>
  <mergeCells count="18">
    <mergeCell ref="D13:E21"/>
    <mergeCell ref="Q7:U7"/>
    <mergeCell ref="B8:C35"/>
    <mergeCell ref="D8:E11"/>
    <mergeCell ref="D12:I12"/>
    <mergeCell ref="Q17:R17"/>
    <mergeCell ref="Q18:R18"/>
    <mergeCell ref="D23:I23"/>
    <mergeCell ref="D24:E32"/>
    <mergeCell ref="Q24:U24"/>
    <mergeCell ref="J37:K37"/>
    <mergeCell ref="B70:U74"/>
    <mergeCell ref="D33:I33"/>
    <mergeCell ref="D34:I34"/>
    <mergeCell ref="D35:I35"/>
    <mergeCell ref="B37:C37"/>
    <mergeCell ref="D37:E37"/>
    <mergeCell ref="F37:G37"/>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2020-11-03T15:29:45Z</dcterms:modified>
</cp:coreProperties>
</file>