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thomas\Documents\"/>
    </mc:Choice>
  </mc:AlternateContent>
  <bookViews>
    <workbookView xWindow="32760" yWindow="32760" windowWidth="20490" windowHeight="6885"/>
  </bookViews>
  <sheets>
    <sheet name="Título-Title " sheetId="2" r:id="rId1"/>
    <sheet name="Emisiones Vigentes" sheetId="1" r:id="rId2"/>
    <sheet name="Outstand. Issu" sheetId="3" r:id="rId3"/>
  </sheets>
  <externalReferences>
    <externalReference r:id="rId4"/>
  </externalReferences>
  <definedNames>
    <definedName name="_xlnm.Print_Area" localSheetId="1">'Emisiones Vigentes'!$B$1:$V$75</definedName>
    <definedName name="TRM">'Emisiones Vigentes'!$M$6</definedName>
  </definedNames>
  <calcPr calcId="162913"/>
</workbook>
</file>

<file path=xl/calcChain.xml><?xml version="1.0" encoding="utf-8"?>
<calcChain xmlns="http://schemas.openxmlformats.org/spreadsheetml/2006/main">
  <c r="V62" i="2" l="1"/>
  <c r="O10" i="2"/>
  <c r="T63" i="2"/>
</calcChain>
</file>

<file path=xl/sharedStrings.xml><?xml version="1.0" encoding="utf-8"?>
<sst xmlns="http://schemas.openxmlformats.org/spreadsheetml/2006/main" count="165" uniqueCount="90">
  <si>
    <t>UVR:</t>
  </si>
  <si>
    <t>TRM:</t>
  </si>
  <si>
    <t>X</t>
  </si>
  <si>
    <t>UVR</t>
  </si>
  <si>
    <t>TOTAL</t>
  </si>
  <si>
    <t>Total*</t>
  </si>
  <si>
    <r>
      <rPr>
        <b/>
        <sz val="16"/>
        <color indexed="63"/>
        <rFont val="Arial"/>
        <family val="2"/>
      </rPr>
      <t>TÉRMINOS Y CONDICIONES PARA EL USO DE LA INFORMACIÓN CONTENIDA EN ESTE INFORME</t>
    </r>
    <r>
      <rPr>
        <sz val="16"/>
        <color indexed="63"/>
        <rFont val="Arial"/>
        <family val="2"/>
      </rPr>
      <t xml:space="preserve">
La Dirección General de Crédito Público y Tesoro Nacional por intermedio de la Subdireccion de Financiamiento Interno de la Nación, distribuye informes públicos y periódicos donde se incluyen datos relacionados con el mercado secundario de los títulos de deuda pública interna de la República de Colombia, tales como tasas, montos y rendimientos. Estos informes son remitidos previa solicitud del interesado y dejarán de enviarse cuando éste lo solicite. Dichos documentos contienen información general y por lo tanto, no puede considerarse que mediante uno o varios de ellos se reaclice una promocion comercial, invitación, asesoría, oferta, garantíau obligación de la República de Colombia o del Ministerio de Hacienda y Crédito Público, para vender, comprar, mantener títulos de deuda pública interna, o celebrar operaciones con dericados, ofertas, promesas o cualquier tipo de contrato u operación financiera relacionada con los mismos. En consecuencia, la Nación-Ministerio de Hacienda y Crédito Público no asume ningún tipo de responsabilidad por las consecuuencias derivadas de las acciones u omisiones que se hayan fundamentado en estos informes. Los titulos de deuda interna sobre los cuáles versan estos informes fueron emitidos y colocados en el mercado nacional de capitales, por lo cual a su circulación y pago se aplicarán las normas correspondientes a la jurisdicción nacional; nada en este informe puede entenderse como una modificación a los contraros, anexos y demás documentos suscritos en ejecución. </t>
    </r>
  </si>
  <si>
    <t>Listo</t>
  </si>
  <si>
    <t xml:space="preserve">TERMINOS Y CONDICIONES PARA EL USO DE LA INFORMACIÓN CONTENIDA EN ESTE INFORME  
Esta comunicación es sólo para fines informativos y por lo tanto no puede considerarse que individualmente o como parte de un conjunto de documentos se dé recomendación alguna, se realice promoción comercial, invitación, asesoría, oferta, o se genere garantía u obligación de la Nación - Ministerio de Hacienda y Crédito Público, para vender, comprar, mantener títulos o celebrar cualquier tipo operación financiera relacionada con los mismos. En consecuencia, la Nación-Ministerio de Hacienda y Crédito Público no asume ningún tipo de responsabilidad por las consecuencias derivadas de las acciones u omisiones que se hayan fundamentado en la información que contiene esta comunicación. En ningún caso puede entenderse la información proporcionada como una modificación a contratos, anexos, términos y demás documentos relacionados o a las normas vigentes que sean aplicables según la jurisdicción correspondiente. Las citas, transcripciones o cualquier tipo de referencia que se haga a todo o parte de estos informes, deberá  señalar expresamente la aplicación de estos términos y condiciones.
TERMS AND CONDITIONS FOR THE USE OF THE INFORMATION CONTAINED IN THIS DOCUMENT 
This document is solely for informational purposes is not an offer, recommendation, or solicitation to buy or sell, nor is it an official confirmation of terms. It provides no obligation or guarantee from the Republic of Colombia and/or the Ministry of Finance and Public Credit, which assume no responsibility for the consequences derived from actions or omissions by third parties based on the information provided. Changes to assumptions may have a material impact on the interpretation of the information. This information does not imply changes in contracts, addendums to contracts, or other contractual documents unless expressly stated in the contractual documents themselves. Any references, transcripts, or other types of information in any section of these reports should be held to these terms and conditions. 
</t>
  </si>
  <si>
    <t>República de Colombia</t>
  </si>
  <si>
    <t>Ministerio de Hacienda y Crédito Público</t>
  </si>
  <si>
    <t>Emisiones Vigentes de Clase B</t>
  </si>
  <si>
    <t>A partir de:</t>
  </si>
  <si>
    <t>Cifras en Millones de Pesos</t>
  </si>
  <si>
    <t xml:space="preserve">Tipo de Título </t>
  </si>
  <si>
    <t>Moneda</t>
  </si>
  <si>
    <t>Vencimiento</t>
  </si>
  <si>
    <t>Cotización Obligatoria</t>
  </si>
  <si>
    <t>Plazo (años)</t>
  </si>
  <si>
    <t>Tasa Cupón*</t>
  </si>
  <si>
    <t>Valor Nominal</t>
  </si>
  <si>
    <t>Variacion Semanal</t>
  </si>
  <si>
    <t>Tasa Valoración**</t>
  </si>
  <si>
    <t>Precio Limpio</t>
  </si>
  <si>
    <t>Vida Media</t>
  </si>
  <si>
    <t>Duración</t>
  </si>
  <si>
    <t>Distribución por tipo de título</t>
  </si>
  <si>
    <t>Tasa Fija</t>
  </si>
  <si>
    <t>Pesos</t>
  </si>
  <si>
    <t xml:space="preserve">Corto Plazo </t>
  </si>
  <si>
    <t>Total Corto Plazo</t>
  </si>
  <si>
    <t>TES Corto Plazo</t>
  </si>
  <si>
    <t>TES Tasa Fija</t>
  </si>
  <si>
    <t>TES UVR</t>
  </si>
  <si>
    <t>Saldo Total</t>
  </si>
  <si>
    <t>Total Tasa Fija Pesos</t>
  </si>
  <si>
    <t>Total Tasa Fija UVR</t>
  </si>
  <si>
    <t>Total Largo Plazo</t>
  </si>
  <si>
    <t xml:space="preserve">Tipo de Titulo </t>
  </si>
  <si>
    <t xml:space="preserve">Moneda </t>
  </si>
  <si>
    <t xml:space="preserve">Valor Nominal </t>
  </si>
  <si>
    <t>Corto plazo CM</t>
  </si>
  <si>
    <t>TES Tasa Variable</t>
  </si>
  <si>
    <t>Participación De Amortizaciones Sobre Saldo</t>
  </si>
  <si>
    <t>** Tasa calculadas con datos de INFOVAL a la fecha de corte</t>
  </si>
  <si>
    <t>Fuente: MHCP</t>
  </si>
  <si>
    <t>*Cupón valorado en pesos</t>
  </si>
  <si>
    <t>Correo Contacto: mci@minhacienda.gov.co; oricolombia@minhacienda.gov.co</t>
  </si>
  <si>
    <t>Contact E-mail: mci@minhacienda.gov.co; oricolombia@minhacienda.gov.co</t>
  </si>
  <si>
    <t>*Coupon valued in COP</t>
  </si>
  <si>
    <t>Source:    MHCP</t>
  </si>
  <si>
    <t xml:space="preserve">** Yield: Taken from INFOVAL at date </t>
  </si>
  <si>
    <t>Millions of USD</t>
  </si>
  <si>
    <t>Percentage Of Participation Over Total</t>
  </si>
  <si>
    <t>TES Variable Rate</t>
  </si>
  <si>
    <t>Total Fixed Rate Pesos</t>
  </si>
  <si>
    <t>Total</t>
  </si>
  <si>
    <t>COP</t>
  </si>
  <si>
    <t>Average Life</t>
  </si>
  <si>
    <t>Clean Price</t>
  </si>
  <si>
    <t>Yield**</t>
  </si>
  <si>
    <t>Nominal Value</t>
  </si>
  <si>
    <t>Coupon*</t>
  </si>
  <si>
    <t>Tenor (Years)</t>
  </si>
  <si>
    <t>Maturity</t>
  </si>
  <si>
    <t>Currency</t>
  </si>
  <si>
    <t>Type of Security</t>
  </si>
  <si>
    <t>Total Long Term</t>
  </si>
  <si>
    <t>Total Fixed Rate UVR</t>
  </si>
  <si>
    <t>TES Fixed Rate</t>
  </si>
  <si>
    <t>TES Short Term</t>
  </si>
  <si>
    <t>Total Short Term</t>
  </si>
  <si>
    <t>Short Term</t>
  </si>
  <si>
    <t>Fixed Rate</t>
  </si>
  <si>
    <t>Distribution by type of Security</t>
  </si>
  <si>
    <t>Duration</t>
  </si>
  <si>
    <t>Weekly Variation</t>
  </si>
  <si>
    <t>Issue amount</t>
  </si>
  <si>
    <t>Mandatory Quotation</t>
  </si>
  <si>
    <t>As of:</t>
  </si>
  <si>
    <t>TES B Outstanding Issues</t>
  </si>
  <si>
    <t>Ministry of Finance and Public Credit</t>
  </si>
  <si>
    <t>Republic of Colombia</t>
  </si>
  <si>
    <t>TES COP - Corto y Largo Plazo</t>
  </si>
  <si>
    <t>TES COP - Short and Long Term</t>
  </si>
  <si>
    <t>Cotenido</t>
  </si>
  <si>
    <t>Resumen de los Títulos de Tesorería (TES) Clase B vigentes a la fecha</t>
  </si>
  <si>
    <t>Fuentes</t>
  </si>
  <si>
    <t>Subdirección de Financiamiento Interno de la Nación</t>
  </si>
  <si>
    <t>Dirección General de Crédito Público y Tesoro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</si>
</sst>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 #,##0.00_ ;_ * \-#,##0.00_ ;_ * &quot;-&quot;??_ ;_ @_ "/>
    <numFmt numFmtId="165" formatCode="dd\-mm\-yy;@"/>
    <numFmt numFmtId="166" formatCode="#,##0.0000"/>
    <numFmt numFmtId="167" formatCode="0.000%"/>
    <numFmt numFmtId="168" formatCode="[$-C0A]d\-mmm\-yy;@"/>
    <numFmt numFmtId="169" formatCode="_ * #,##0.00000_ ;_ * \-#,##0.00000_ ;_ * &quot;-&quot;??_ ;_ @_ "/>
    <numFmt numFmtId="170" formatCode="0.0000"/>
    <numFmt numFmtId="171" formatCode="_ &quot;$&quot;\ * #,##0.00_ ;_ &quot;$&quot;\ * \-#,##0.00_ ;_ &quot;$&quot;\ * &quot;-&quot;??_ ;_ @_ "/>
    <numFmt numFmtId="173" formatCode="#,##0.000"/>
  </numFmts>
  <fonts count="34" x14ac:knownFonts="1">
    <font>
      <sz val="10"/>
      <name val="Arial"/>
    </font>
    <font>
      <sz val="14"/>
      <name val="Arial"/>
      <family val="2"/>
    </font>
    <font>
      <sz val="10"/>
      <name val="Arial"/>
      <family val="2"/>
    </font>
    <font>
      <b/>
      <sz val="20"/>
      <name val="Arial"/>
      <family val="2"/>
    </font>
    <font>
      <b/>
      <sz val="16"/>
      <name val="Arial"/>
      <family val="2"/>
    </font>
    <font>
      <b/>
      <sz val="14"/>
      <name val="Arial"/>
      <family val="2"/>
    </font>
    <font>
      <sz val="16"/>
      <name val="Arial"/>
      <family val="2"/>
    </font>
    <font>
      <sz val="20"/>
      <name val="Arial"/>
      <family val="2"/>
    </font>
    <font>
      <sz val="20"/>
      <color indexed="8"/>
      <name val="Arial"/>
      <family val="2"/>
    </font>
    <font>
      <b/>
      <sz val="16"/>
      <color indexed="63"/>
      <name val="Arial"/>
      <family val="2"/>
    </font>
    <font>
      <sz val="16"/>
      <color indexed="63"/>
      <name val="Arial"/>
      <family val="2"/>
    </font>
    <font>
      <sz val="12"/>
      <name val="Arial"/>
      <family val="2"/>
    </font>
    <font>
      <sz val="12"/>
      <color indexed="8"/>
      <name val="Arial Narrow"/>
      <family val="2"/>
    </font>
    <font>
      <b/>
      <sz val="18"/>
      <color indexed="8"/>
      <name val="Arial Narrow"/>
      <family val="2"/>
    </font>
    <font>
      <b/>
      <sz val="12"/>
      <color indexed="8"/>
      <name val="Arial Narrow"/>
      <family val="2"/>
    </font>
    <font>
      <b/>
      <sz val="12"/>
      <name val="Arial Narrow"/>
      <family val="2"/>
    </font>
    <font>
      <sz val="12"/>
      <color indexed="9"/>
      <name val="Arial Narrow"/>
      <family val="2"/>
    </font>
    <font>
      <b/>
      <sz val="20"/>
      <name val="Arial Narrow"/>
      <family val="2"/>
    </font>
    <font>
      <sz val="20"/>
      <color indexed="8"/>
      <name val="Arial Narrow"/>
      <family val="2"/>
    </font>
    <font>
      <sz val="12"/>
      <color indexed="55"/>
      <name val="Arial Narrow"/>
      <family val="2"/>
    </font>
    <font>
      <sz val="20"/>
      <color indexed="55"/>
      <name val="Arial Narrow"/>
      <family val="2"/>
    </font>
    <font>
      <b/>
      <sz val="14"/>
      <color theme="0"/>
      <name val="Arial"/>
      <family val="2"/>
    </font>
    <font>
      <b/>
      <sz val="20"/>
      <color theme="0"/>
      <name val="Arial"/>
      <family val="2"/>
    </font>
    <font>
      <sz val="20"/>
      <color theme="0"/>
      <name val="Arial"/>
      <family val="2"/>
    </font>
    <font>
      <b/>
      <sz val="16"/>
      <color theme="0"/>
      <name val="Arial"/>
      <family val="2"/>
    </font>
    <font>
      <b/>
      <sz val="16"/>
      <color rgb="FFFF0000"/>
      <name val="Arial"/>
      <family val="2"/>
    </font>
    <font>
      <b/>
      <sz val="14"/>
      <color rgb="FFFF0000"/>
      <name val="Arial"/>
      <family val="2"/>
    </font>
    <font>
      <sz val="14"/>
      <color rgb="FFFF0000"/>
      <name val="Arial"/>
      <family val="2"/>
    </font>
    <font>
      <sz val="14"/>
      <color theme="0"/>
      <name val="Arial"/>
      <family val="2"/>
    </font>
    <font>
      <b/>
      <sz val="17"/>
      <color theme="0"/>
      <name val="Arial"/>
      <family val="2"/>
    </font>
    <font>
      <b/>
      <sz val="16"/>
      <color theme="1"/>
      <name val="Arial"/>
      <family val="2"/>
    </font>
    <font>
      <sz val="12"/>
      <color theme="0"/>
      <name val="Arial"/>
      <family val="2"/>
    </font>
    <font>
      <b/>
      <sz val="20"/>
      <color rgb="FFFFFFFF"/>
      <name val="Arial"/>
      <family val="2"/>
    </font>
    <font>
      <sz val="16"/>
      <color theme="1" tint="0.249977111117893"/>
      <name val="Arial"/>
      <family val="2"/>
    </font>
  </fonts>
  <fills count="13">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004C7A"/>
        <bgColor indexed="64"/>
      </patternFill>
    </fill>
    <fill>
      <patternFill patternType="solid">
        <fgColor theme="0" tint="-0.14999847407452621"/>
        <bgColor indexed="64"/>
      </patternFill>
    </fill>
    <fill>
      <patternFill patternType="solid">
        <fgColor rgb="FF366092"/>
        <bgColor indexed="64"/>
      </patternFill>
    </fill>
    <fill>
      <patternFill patternType="solid">
        <fgColor theme="0"/>
        <bgColor indexed="64"/>
      </patternFill>
    </fill>
    <fill>
      <patternFill patternType="solid">
        <fgColor theme="8" tint="0.79998168889431442"/>
        <bgColor indexed="64"/>
      </patternFill>
    </fill>
    <fill>
      <patternFill patternType="solid">
        <fgColor rgb="FFD9D9D9"/>
        <bgColor rgb="FF000000"/>
      </patternFill>
    </fill>
    <fill>
      <patternFill patternType="solid">
        <fgColor rgb="FFF2F2F2"/>
        <bgColor rgb="FF000000"/>
      </patternFill>
    </fill>
    <fill>
      <patternFill patternType="solid">
        <fgColor rgb="FF366092"/>
        <bgColor rgb="FF000000"/>
      </patternFill>
    </fill>
    <fill>
      <patternFill patternType="solid">
        <fgColor theme="0" tint="-0.249977111117893"/>
        <bgColor indexed="64"/>
      </patternFill>
    </fill>
  </fills>
  <borders count="22">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diagonal/>
    </border>
    <border>
      <left/>
      <right/>
      <top style="thick">
        <color rgb="FFFFFFFF"/>
      </top>
      <bottom style="thick">
        <color rgb="FFFFFFFF"/>
      </bottom>
      <diagonal/>
    </border>
    <border>
      <left/>
      <right style="thick">
        <color theme="0"/>
      </right>
      <top style="thick">
        <color theme="0"/>
      </top>
      <bottom/>
      <diagonal/>
    </border>
    <border>
      <left/>
      <right style="thick">
        <color theme="0"/>
      </right>
      <top/>
      <bottom/>
      <diagonal/>
    </border>
    <border>
      <left/>
      <right/>
      <top/>
      <bottom style="thick">
        <color theme="0"/>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right style="thin">
        <color theme="0" tint="-0.34998626667073579"/>
      </right>
      <top/>
      <bottom style="thin">
        <color theme="0" tint="-0.34998626667073579"/>
      </bottom>
      <diagonal/>
    </border>
  </borders>
  <cellStyleXfs count="5">
    <xf numFmtId="0" fontId="0" fillId="0" borderId="0"/>
    <xf numFmtId="164" fontId="2" fillId="0" borderId="0" applyFont="0" applyFill="0" applyBorder="0" applyAlignment="0" applyProtection="0"/>
    <xf numFmtId="171" fontId="2" fillId="0" borderId="0" applyFont="0" applyFill="0" applyBorder="0" applyAlignment="0" applyProtection="0"/>
    <xf numFmtId="0" fontId="2" fillId="0" borderId="0"/>
    <xf numFmtId="9" fontId="2" fillId="0" borderId="0" applyFont="0" applyFill="0" applyBorder="0" applyAlignment="0" applyProtection="0"/>
  </cellStyleXfs>
  <cellXfs count="182">
    <xf numFmtId="0" fontId="0" fillId="0" borderId="0" xfId="0"/>
    <xf numFmtId="0" fontId="1" fillId="2" borderId="0" xfId="0" applyFont="1" applyFill="1" applyAlignment="1" applyProtection="1">
      <alignment vertical="center"/>
      <protection hidden="1"/>
    </xf>
    <xf numFmtId="0" fontId="1" fillId="0" borderId="0" xfId="0" applyFont="1" applyAlignment="1" applyProtection="1">
      <alignment vertical="center"/>
      <protection hidden="1"/>
    </xf>
    <xf numFmtId="164" fontId="1" fillId="0" borderId="0" xfId="1" applyFont="1" applyFill="1" applyAlignment="1" applyProtection="1">
      <alignment horizontal="center" vertical="center"/>
      <protection hidden="1"/>
    </xf>
    <xf numFmtId="0" fontId="3" fillId="3" borderId="0" xfId="0" applyFont="1" applyFill="1" applyAlignment="1" applyProtection="1">
      <alignment vertical="center"/>
      <protection hidden="1"/>
    </xf>
    <xf numFmtId="0" fontId="4" fillId="3" borderId="0" xfId="0" applyFont="1" applyFill="1" applyAlignment="1" applyProtection="1">
      <alignment vertical="center"/>
      <protection hidden="1"/>
    </xf>
    <xf numFmtId="0" fontId="5" fillId="3" borderId="0" xfId="0" applyFont="1" applyFill="1" applyAlignment="1" applyProtection="1">
      <alignment vertical="center"/>
      <protection hidden="1"/>
    </xf>
    <xf numFmtId="0" fontId="5" fillId="3" borderId="0" xfId="0" applyFont="1" applyFill="1" applyAlignment="1" applyProtection="1">
      <alignment vertical="center" wrapText="1"/>
      <protection hidden="1"/>
    </xf>
    <xf numFmtId="0" fontId="4" fillId="0" borderId="0" xfId="0" applyFont="1" applyAlignment="1" applyProtection="1">
      <alignment horizontal="center" vertical="center"/>
      <protection hidden="1"/>
    </xf>
    <xf numFmtId="0" fontId="5" fillId="0" borderId="0" xfId="0" applyFont="1" applyAlignment="1" applyProtection="1">
      <alignment horizontal="center" vertical="center"/>
      <protection hidden="1"/>
    </xf>
    <xf numFmtId="164" fontId="21" fillId="0" borderId="0" xfId="1" applyFont="1" applyFill="1" applyBorder="1" applyAlignment="1" applyProtection="1">
      <alignment horizontal="center" vertical="center"/>
      <protection hidden="1"/>
    </xf>
    <xf numFmtId="0" fontId="5" fillId="0" borderId="0" xfId="0" applyFont="1" applyAlignment="1" applyProtection="1">
      <alignment horizontal="right" vertical="center" wrapText="1"/>
      <protection hidden="1"/>
    </xf>
    <xf numFmtId="0" fontId="5" fillId="2" borderId="0" xfId="0" applyFont="1" applyFill="1" applyAlignment="1" applyProtection="1">
      <alignment horizontal="right" vertical="center" wrapText="1"/>
      <protection hidden="1"/>
    </xf>
    <xf numFmtId="0" fontId="4" fillId="0" borderId="0" xfId="0" applyFont="1" applyAlignment="1" applyProtection="1">
      <alignment horizontal="left" vertical="center"/>
      <protection hidden="1"/>
    </xf>
    <xf numFmtId="165" fontId="4" fillId="0" borderId="0" xfId="0" applyNumberFormat="1" applyFont="1" applyAlignment="1" applyProtection="1">
      <alignment horizontal="left" vertical="center"/>
      <protection hidden="1"/>
    </xf>
    <xf numFmtId="165" fontId="5" fillId="0" borderId="0" xfId="0" applyNumberFormat="1" applyFont="1" applyAlignment="1" applyProtection="1">
      <alignment horizontal="left" vertical="center"/>
      <protection hidden="1"/>
    </xf>
    <xf numFmtId="0" fontId="4" fillId="0" borderId="0" xfId="0" applyFont="1" applyAlignment="1" applyProtection="1">
      <alignment horizontal="right" vertical="center"/>
      <protection hidden="1"/>
    </xf>
    <xf numFmtId="166" fontId="6" fillId="0" borderId="0" xfId="0" applyNumberFormat="1" applyFont="1" applyAlignment="1" applyProtection="1">
      <alignment horizontal="right" vertical="center"/>
      <protection hidden="1"/>
    </xf>
    <xf numFmtId="4" fontId="6" fillId="0" borderId="0" xfId="0" applyNumberFormat="1" applyFont="1" applyAlignment="1" applyProtection="1">
      <alignment vertical="center"/>
      <protection hidden="1"/>
    </xf>
    <xf numFmtId="0" fontId="5" fillId="0" borderId="0" xfId="0" applyFont="1" applyAlignment="1" applyProtection="1">
      <alignment horizontal="right" vertical="center"/>
      <protection hidden="1"/>
    </xf>
    <xf numFmtId="0" fontId="5" fillId="2" borderId="0" xfId="0" applyFont="1" applyFill="1" applyAlignment="1" applyProtection="1">
      <alignment horizontal="right" vertical="center"/>
      <protection hidden="1"/>
    </xf>
    <xf numFmtId="0" fontId="22" fillId="4" borderId="0" xfId="0" applyFont="1" applyFill="1" applyAlignment="1" applyProtection="1">
      <alignment horizontal="centerContinuous" vertical="center" wrapText="1"/>
      <protection hidden="1"/>
    </xf>
    <xf numFmtId="15" fontId="7" fillId="5" borderId="6" xfId="0" applyNumberFormat="1" applyFont="1" applyFill="1" applyBorder="1" applyAlignment="1" applyProtection="1">
      <alignment horizontal="center" vertical="center"/>
      <protection hidden="1"/>
    </xf>
    <xf numFmtId="168" fontId="7" fillId="5" borderId="7" xfId="0" applyNumberFormat="1" applyFont="1" applyFill="1" applyBorder="1" applyAlignment="1" applyProtection="1">
      <alignment horizontal="center" vertical="center"/>
      <protection hidden="1"/>
    </xf>
    <xf numFmtId="0" fontId="7" fillId="5" borderId="7" xfId="0" applyFont="1" applyFill="1" applyBorder="1" applyAlignment="1" applyProtection="1">
      <alignment horizontal="center" vertical="center"/>
      <protection hidden="1"/>
    </xf>
    <xf numFmtId="10" fontId="7" fillId="5" borderId="7" xfId="0" applyNumberFormat="1" applyFont="1" applyFill="1" applyBorder="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67" fontId="7" fillId="5" borderId="7" xfId="0" applyNumberFormat="1" applyFont="1" applyFill="1" applyBorder="1" applyAlignment="1" applyProtection="1">
      <alignment horizontal="center" vertical="center"/>
      <protection hidden="1"/>
    </xf>
    <xf numFmtId="4" fontId="7" fillId="5" borderId="7" xfId="0" applyNumberFormat="1" applyFont="1" applyFill="1" applyBorder="1" applyAlignment="1" applyProtection="1">
      <alignment horizontal="center" vertical="center"/>
      <protection hidden="1"/>
    </xf>
    <xf numFmtId="15" fontId="7" fillId="3" borderId="6" xfId="0" applyNumberFormat="1" applyFont="1" applyFill="1" applyBorder="1" applyAlignment="1" applyProtection="1">
      <alignment horizontal="center" vertical="center"/>
      <protection hidden="1"/>
    </xf>
    <xf numFmtId="15" fontId="8" fillId="3" borderId="7" xfId="0" applyNumberFormat="1" applyFont="1" applyFill="1" applyBorder="1" applyAlignment="1" applyProtection="1">
      <alignment horizontal="center" vertical="center"/>
      <protection hidden="1"/>
    </xf>
    <xf numFmtId="0" fontId="7" fillId="3" borderId="7" xfId="0" applyFont="1" applyFill="1" applyBorder="1" applyAlignment="1" applyProtection="1">
      <alignment horizontal="center" vertical="center"/>
      <protection hidden="1"/>
    </xf>
    <xf numFmtId="10" fontId="7" fillId="3" borderId="7" xfId="0" applyNumberFormat="1" applyFont="1" applyFill="1" applyBorder="1" applyAlignment="1" applyProtection="1">
      <alignment horizontal="center" vertical="center"/>
      <protection hidden="1"/>
    </xf>
    <xf numFmtId="3" fontId="7" fillId="3" borderId="7" xfId="0" applyNumberFormat="1" applyFont="1" applyFill="1" applyBorder="1" applyAlignment="1" applyProtection="1">
      <alignment horizontal="center" vertical="center"/>
      <protection hidden="1"/>
    </xf>
    <xf numFmtId="167" fontId="7" fillId="3" borderId="7" xfId="0" applyNumberFormat="1" applyFont="1" applyFill="1" applyBorder="1" applyAlignment="1" applyProtection="1">
      <alignment horizontal="center" vertical="center"/>
      <protection hidden="1"/>
    </xf>
    <xf numFmtId="4" fontId="7" fillId="3" borderId="7" xfId="0" applyNumberFormat="1" applyFont="1" applyFill="1" applyBorder="1" applyAlignment="1" applyProtection="1">
      <alignment horizontal="center" vertical="center"/>
      <protection hidden="1"/>
    </xf>
    <xf numFmtId="10" fontId="7" fillId="5" borderId="7" xfId="4" applyNumberFormat="1" applyFont="1" applyFill="1" applyBorder="1" applyAlignment="1" applyProtection="1">
      <alignment horizontal="center" vertical="center"/>
      <protection hidden="1"/>
    </xf>
    <xf numFmtId="3" fontId="1" fillId="0" borderId="0" xfId="0" applyNumberFormat="1" applyFont="1" applyAlignment="1" applyProtection="1">
      <alignment vertical="center"/>
      <protection hidden="1"/>
    </xf>
    <xf numFmtId="3" fontId="22" fillId="6" borderId="0" xfId="0" applyNumberFormat="1" applyFont="1" applyFill="1" applyAlignment="1" applyProtection="1">
      <alignment horizontal="center" vertical="center"/>
      <protection hidden="1"/>
    </xf>
    <xf numFmtId="10" fontId="23" fillId="6" borderId="0" xfId="0" applyNumberFormat="1" applyFont="1" applyFill="1" applyAlignment="1" applyProtection="1">
      <alignment horizontal="center" vertical="center"/>
      <protection hidden="1"/>
    </xf>
    <xf numFmtId="4" fontId="23" fillId="6" borderId="0" xfId="0" applyNumberFormat="1" applyFont="1" applyFill="1" applyAlignment="1" applyProtection="1">
      <alignment horizontal="center" vertical="center"/>
      <protection hidden="1"/>
    </xf>
    <xf numFmtId="4" fontId="22" fillId="6" borderId="0" xfId="0" applyNumberFormat="1" applyFont="1" applyFill="1" applyAlignment="1" applyProtection="1">
      <alignment horizontal="center" vertical="center"/>
      <protection hidden="1"/>
    </xf>
    <xf numFmtId="3" fontId="1" fillId="2" borderId="0" xfId="0" applyNumberFormat="1" applyFont="1" applyFill="1" applyAlignment="1" applyProtection="1">
      <alignment vertical="center"/>
      <protection hidden="1"/>
    </xf>
    <xf numFmtId="167" fontId="4" fillId="3" borderId="7" xfId="4" applyNumberFormat="1" applyFont="1" applyFill="1" applyBorder="1" applyAlignment="1" applyProtection="1">
      <alignment horizontal="center" vertical="center"/>
      <protection hidden="1"/>
    </xf>
    <xf numFmtId="3" fontId="6" fillId="3" borderId="7" xfId="0" applyNumberFormat="1" applyFont="1" applyFill="1" applyBorder="1" applyAlignment="1" applyProtection="1">
      <alignment horizontal="right" vertical="center"/>
      <protection hidden="1"/>
    </xf>
    <xf numFmtId="10" fontId="6" fillId="3" borderId="8" xfId="4" applyNumberFormat="1" applyFont="1" applyFill="1" applyBorder="1" applyAlignment="1" applyProtection="1">
      <alignment vertical="center"/>
      <protection hidden="1"/>
    </xf>
    <xf numFmtId="167" fontId="4" fillId="5" borderId="7" xfId="4" applyNumberFormat="1" applyFont="1" applyFill="1" applyBorder="1" applyAlignment="1" applyProtection="1">
      <alignment horizontal="center" vertical="top" wrapText="1"/>
      <protection hidden="1"/>
    </xf>
    <xf numFmtId="3" fontId="6" fillId="5" borderId="7" xfId="0" applyNumberFormat="1" applyFont="1" applyFill="1" applyBorder="1" applyAlignment="1" applyProtection="1">
      <alignment horizontal="right" vertical="center"/>
      <protection hidden="1"/>
    </xf>
    <xf numFmtId="10" fontId="6" fillId="5" borderId="8" xfId="4" applyNumberFormat="1" applyFont="1" applyFill="1" applyBorder="1" applyAlignment="1" applyProtection="1">
      <alignment vertical="center"/>
      <protection hidden="1"/>
    </xf>
    <xf numFmtId="167" fontId="4" fillId="3" borderId="6" xfId="4" applyNumberFormat="1" applyFont="1" applyFill="1" applyBorder="1" applyAlignment="1" applyProtection="1">
      <alignment horizontal="left" vertical="center"/>
      <protection hidden="1"/>
    </xf>
    <xf numFmtId="0" fontId="24" fillId="6" borderId="0" xfId="0" applyFont="1" applyFill="1" applyAlignment="1" applyProtection="1">
      <alignment horizontal="center" vertical="center" wrapText="1"/>
      <protection hidden="1"/>
    </xf>
    <xf numFmtId="3" fontId="24" fillId="6" borderId="0" xfId="0" applyNumberFormat="1" applyFont="1" applyFill="1" applyAlignment="1" applyProtection="1">
      <alignment horizontal="center" vertical="center"/>
      <protection hidden="1"/>
    </xf>
    <xf numFmtId="9" fontId="24" fillId="6" borderId="0" xfId="4" applyFont="1" applyFill="1" applyBorder="1" applyAlignment="1" applyProtection="1">
      <alignment horizontal="right" vertical="center" wrapText="1"/>
      <protection hidden="1"/>
    </xf>
    <xf numFmtId="164" fontId="1" fillId="2" borderId="0" xfId="1" applyFont="1" applyFill="1" applyAlignment="1" applyProtection="1">
      <alignment vertical="center"/>
      <protection hidden="1"/>
    </xf>
    <xf numFmtId="0" fontId="25" fillId="6" borderId="0" xfId="0" applyFont="1" applyFill="1" applyAlignment="1" applyProtection="1">
      <alignment horizontal="center" vertical="center" wrapText="1"/>
      <protection hidden="1"/>
    </xf>
    <xf numFmtId="3" fontId="25" fillId="6" borderId="0" xfId="0" applyNumberFormat="1" applyFont="1" applyFill="1" applyAlignment="1" applyProtection="1">
      <alignment horizontal="center" vertical="center"/>
      <protection hidden="1"/>
    </xf>
    <xf numFmtId="9" fontId="25" fillId="6" borderId="0" xfId="4" applyFont="1" applyFill="1" applyBorder="1" applyAlignment="1" applyProtection="1">
      <alignment horizontal="right" vertical="center" wrapText="1"/>
      <protection hidden="1"/>
    </xf>
    <xf numFmtId="164" fontId="23" fillId="6" borderId="0" xfId="1" applyFont="1" applyFill="1" applyBorder="1" applyAlignment="1" applyProtection="1">
      <alignment horizontal="center" vertical="center"/>
      <protection hidden="1"/>
    </xf>
    <xf numFmtId="167" fontId="22" fillId="6" borderId="0" xfId="4" applyNumberFormat="1" applyFont="1" applyFill="1" applyBorder="1" applyAlignment="1" applyProtection="1">
      <alignment horizontal="center" vertical="center"/>
      <protection hidden="1"/>
    </xf>
    <xf numFmtId="2" fontId="22" fillId="6" borderId="0" xfId="1" applyNumberFormat="1" applyFont="1" applyFill="1" applyBorder="1" applyAlignment="1" applyProtection="1">
      <alignment horizontal="center" vertical="center"/>
      <protection hidden="1"/>
    </xf>
    <xf numFmtId="2" fontId="22" fillId="6" borderId="0" xfId="4" applyNumberFormat="1" applyFont="1" applyFill="1" applyBorder="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5" fillId="0" borderId="0" xfId="0" applyFont="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170" fontId="1" fillId="2" borderId="0" xfId="0" applyNumberFormat="1" applyFont="1" applyFill="1" applyAlignment="1" applyProtection="1">
      <alignment vertical="center"/>
      <protection hidden="1"/>
    </xf>
    <xf numFmtId="0" fontId="21" fillId="4" borderId="0" xfId="0" applyFont="1" applyFill="1" applyAlignment="1" applyProtection="1">
      <alignment horizontal="center" vertical="center"/>
      <protection hidden="1"/>
    </xf>
    <xf numFmtId="0" fontId="22" fillId="4" borderId="0" xfId="0" applyFont="1" applyFill="1" applyAlignment="1" applyProtection="1">
      <alignment horizontal="center" vertical="center"/>
      <protection hidden="1"/>
    </xf>
    <xf numFmtId="0" fontId="1" fillId="2" borderId="0" xfId="0" applyFont="1" applyFill="1" applyAlignment="1" applyProtection="1">
      <alignment horizontal="center" vertical="center"/>
      <protection hidden="1"/>
    </xf>
    <xf numFmtId="3" fontId="7" fillId="5" borderId="8" xfId="0" applyNumberFormat="1" applyFont="1" applyFill="1" applyBorder="1" applyAlignment="1" applyProtection="1">
      <alignment horizontal="center" vertical="center"/>
      <protection hidden="1"/>
    </xf>
    <xf numFmtId="3" fontId="7" fillId="3" borderId="8" xfId="0" applyNumberFormat="1" applyFont="1" applyFill="1" applyBorder="1" applyAlignment="1" applyProtection="1">
      <alignment horizontal="center" vertical="center"/>
      <protection hidden="1"/>
    </xf>
    <xf numFmtId="0" fontId="29" fillId="4" borderId="0" xfId="0" applyFont="1" applyFill="1" applyAlignment="1" applyProtection="1">
      <alignment horizontal="left" vertical="center"/>
      <protection hidden="1"/>
    </xf>
    <xf numFmtId="3" fontId="3" fillId="3" borderId="7" xfId="0" applyNumberFormat="1" applyFont="1" applyFill="1" applyBorder="1" applyAlignment="1" applyProtection="1">
      <alignment horizontal="center" vertical="center"/>
      <protection hidden="1"/>
    </xf>
    <xf numFmtId="3" fontId="3" fillId="3" borderId="7" xfId="1" applyNumberFormat="1" applyFont="1" applyFill="1" applyBorder="1" applyAlignment="1" applyProtection="1">
      <alignment horizontal="center" vertical="center"/>
      <protection hidden="1"/>
    </xf>
    <xf numFmtId="3" fontId="3" fillId="3" borderId="7" xfId="4" applyNumberFormat="1" applyFont="1" applyFill="1" applyBorder="1" applyAlignment="1" applyProtection="1">
      <alignment horizontal="center" vertical="center"/>
      <protection hidden="1"/>
    </xf>
    <xf numFmtId="4" fontId="7" fillId="3" borderId="8" xfId="0" applyNumberFormat="1" applyFont="1" applyFill="1" applyBorder="1" applyAlignment="1" applyProtection="1">
      <alignment horizontal="center" vertical="center"/>
      <protection hidden="1"/>
    </xf>
    <xf numFmtId="3" fontId="3" fillId="5" borderId="7" xfId="2" applyNumberFormat="1" applyFont="1" applyFill="1" applyBorder="1" applyAlignment="1" applyProtection="1">
      <alignment horizontal="center" vertical="center"/>
      <protection hidden="1"/>
    </xf>
    <xf numFmtId="10"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horizontal="center" vertical="center"/>
      <protection hidden="1"/>
    </xf>
    <xf numFmtId="10" fontId="21" fillId="7" borderId="0" xfId="4" applyNumberFormat="1" applyFont="1" applyFill="1" applyBorder="1" applyAlignment="1" applyProtection="1">
      <alignment horizontal="center" vertical="center"/>
      <protection hidden="1"/>
    </xf>
    <xf numFmtId="0" fontId="5" fillId="2" borderId="0" xfId="0" applyFont="1" applyFill="1" applyAlignment="1" applyProtection="1">
      <alignment vertical="center"/>
      <protection hidden="1"/>
    </xf>
    <xf numFmtId="10" fontId="5" fillId="2" borderId="0" xfId="0" applyNumberFormat="1" applyFont="1" applyFill="1" applyAlignment="1" applyProtection="1">
      <alignment vertical="center"/>
      <protection hidden="1"/>
    </xf>
    <xf numFmtId="164" fontId="1" fillId="2" borderId="0" xfId="1" applyFont="1" applyFill="1" applyAlignment="1" applyProtection="1">
      <alignment horizontal="center" vertical="center"/>
      <protection hidden="1"/>
    </xf>
    <xf numFmtId="0" fontId="1" fillId="8" borderId="0" xfId="0" applyFont="1" applyFill="1" applyAlignment="1" applyProtection="1">
      <alignment vertical="center"/>
      <protection hidden="1"/>
    </xf>
    <xf numFmtId="3" fontId="7" fillId="9" borderId="10" xfId="0" applyNumberFormat="1" applyFont="1" applyFill="1" applyBorder="1" applyAlignment="1" applyProtection="1">
      <alignment horizontal="center" vertical="center"/>
      <protection hidden="1"/>
    </xf>
    <xf numFmtId="3" fontId="7" fillId="10" borderId="10" xfId="0" applyNumberFormat="1" applyFont="1" applyFill="1" applyBorder="1" applyAlignment="1" applyProtection="1">
      <alignment horizontal="center" vertical="center"/>
      <protection hidden="1"/>
    </xf>
    <xf numFmtId="0" fontId="11" fillId="2" borderId="0" xfId="3" applyFont="1" applyFill="1"/>
    <xf numFmtId="0" fontId="12" fillId="2" borderId="0" xfId="3" applyFont="1" applyFill="1"/>
    <xf numFmtId="0" fontId="2" fillId="0" borderId="0" xfId="3"/>
    <xf numFmtId="0" fontId="15" fillId="2" borderId="0" xfId="3" applyFont="1" applyFill="1" applyAlignment="1">
      <alignment vertical="center"/>
    </xf>
    <xf numFmtId="0" fontId="12" fillId="2" borderId="0" xfId="3" applyFont="1" applyFill="1" applyAlignment="1">
      <alignment horizontal="left"/>
    </xf>
    <xf numFmtId="0" fontId="12" fillId="2" borderId="0" xfId="3" applyFont="1" applyFill="1" applyAlignment="1" applyProtection="1">
      <alignment horizontal="left"/>
      <protection locked="0" hidden="1"/>
    </xf>
    <xf numFmtId="0" fontId="16" fillId="2" borderId="0" xfId="3" applyFont="1" applyFill="1"/>
    <xf numFmtId="17" fontId="16" fillId="2" borderId="0" xfId="3" applyNumberFormat="1" applyFont="1" applyFill="1" applyAlignment="1">
      <alignment horizontal="left"/>
    </xf>
    <xf numFmtId="0" fontId="18" fillId="2" borderId="0" xfId="3" applyFont="1" applyFill="1"/>
    <xf numFmtId="0" fontId="7" fillId="2" borderId="0" xfId="3" applyFont="1" applyFill="1"/>
    <xf numFmtId="0" fontId="31" fillId="2" borderId="0" xfId="3" applyFont="1" applyFill="1"/>
    <xf numFmtId="3" fontId="32" fillId="11" borderId="0" xfId="0" applyNumberFormat="1" applyFont="1" applyFill="1" applyAlignment="1" applyProtection="1">
      <alignment horizontal="center" vertical="center"/>
      <protection hidden="1"/>
    </xf>
    <xf numFmtId="3" fontId="7" fillId="5" borderId="7" xfId="0" applyNumberFormat="1" applyFont="1" applyFill="1" applyBorder="1" applyAlignment="1" applyProtection="1">
      <alignment horizontal="center" vertical="center"/>
      <protection hidden="1"/>
    </xf>
    <xf numFmtId="10" fontId="6" fillId="5" borderId="7" xfId="0" applyNumberFormat="1" applyFont="1" applyFill="1" applyBorder="1" applyAlignment="1" applyProtection="1">
      <alignment horizontal="right" vertical="center"/>
      <protection hidden="1"/>
    </xf>
    <xf numFmtId="0" fontId="22" fillId="4" borderId="0" xfId="0" applyFont="1" applyFill="1" applyAlignment="1" applyProtection="1">
      <alignment horizontal="center" vertical="center"/>
      <protection hidden="1"/>
    </xf>
    <xf numFmtId="173" fontId="7" fillId="3" borderId="7" xfId="0" applyNumberFormat="1" applyFont="1" applyFill="1" applyBorder="1" applyAlignment="1" applyProtection="1">
      <alignment horizontal="center" vertical="center"/>
      <protection hidden="1"/>
    </xf>
    <xf numFmtId="173" fontId="7" fillId="5" borderId="7" xfId="0" applyNumberFormat="1" applyFont="1" applyFill="1" applyBorder="1" applyAlignment="1" applyProtection="1">
      <alignment horizontal="center" vertical="center"/>
      <protection hidden="1"/>
    </xf>
    <xf numFmtId="9" fontId="22" fillId="6" borderId="0" xfId="0" applyNumberFormat="1" applyFont="1" applyFill="1" applyAlignment="1" applyProtection="1">
      <alignment horizontal="center" vertical="center"/>
      <protection hidden="1"/>
    </xf>
    <xf numFmtId="0" fontId="1" fillId="7" borderId="0" xfId="0" applyFont="1" applyFill="1" applyAlignment="1" applyProtection="1">
      <alignment vertical="center"/>
      <protection hidden="1"/>
    </xf>
    <xf numFmtId="0" fontId="5" fillId="7" borderId="0" xfId="0" applyFont="1" applyFill="1" applyAlignment="1" applyProtection="1">
      <alignment horizontal="center" vertical="center" wrapText="1"/>
      <protection hidden="1"/>
    </xf>
    <xf numFmtId="3" fontId="1" fillId="7" borderId="0" xfId="0" applyNumberFormat="1" applyFont="1" applyFill="1" applyAlignment="1" applyProtection="1">
      <alignment vertical="center"/>
      <protection hidden="1"/>
    </xf>
    <xf numFmtId="164" fontId="1" fillId="7" borderId="0" xfId="1" applyFont="1" applyFill="1" applyAlignment="1" applyProtection="1">
      <alignment horizontal="center" vertical="center"/>
      <protection hidden="1"/>
    </xf>
    <xf numFmtId="0" fontId="21" fillId="7" borderId="0" xfId="0" applyFont="1" applyFill="1" applyAlignment="1" applyProtection="1">
      <alignment horizontal="center" vertical="center"/>
      <protection hidden="1"/>
    </xf>
    <xf numFmtId="0" fontId="21" fillId="7" borderId="0" xfId="0" applyFont="1" applyFill="1" applyAlignment="1" applyProtection="1">
      <alignment vertical="center" wrapText="1"/>
      <protection hidden="1"/>
    </xf>
    <xf numFmtId="3" fontId="5" fillId="7" borderId="0" xfId="0" applyNumberFormat="1" applyFont="1" applyFill="1" applyAlignment="1" applyProtection="1">
      <alignment horizontal="right" vertical="center"/>
      <protection hidden="1"/>
    </xf>
    <xf numFmtId="4" fontId="5" fillId="7" borderId="0" xfId="0" applyNumberFormat="1" applyFont="1" applyFill="1" applyAlignment="1" applyProtection="1">
      <alignment horizontal="center" vertical="center"/>
      <protection hidden="1"/>
    </xf>
    <xf numFmtId="164" fontId="5" fillId="7" borderId="0" xfId="1" applyFont="1" applyFill="1" applyBorder="1" applyAlignment="1" applyProtection="1">
      <alignment horizontal="center" vertical="center"/>
      <protection hidden="1"/>
    </xf>
    <xf numFmtId="167" fontId="5" fillId="7" borderId="0" xfId="4" applyNumberFormat="1" applyFont="1" applyFill="1" applyBorder="1" applyAlignment="1" applyProtection="1">
      <alignment horizontal="center" vertical="center"/>
      <protection hidden="1"/>
    </xf>
    <xf numFmtId="164" fontId="1" fillId="7" borderId="0" xfId="1" applyFont="1" applyFill="1" applyBorder="1" applyAlignment="1" applyProtection="1">
      <alignment horizontal="center" vertical="center"/>
      <protection hidden="1"/>
    </xf>
    <xf numFmtId="167" fontId="1" fillId="7" borderId="0" xfId="4" applyNumberFormat="1" applyFont="1" applyFill="1" applyBorder="1" applyAlignment="1" applyProtection="1">
      <alignment horizontal="center" vertical="center"/>
      <protection hidden="1"/>
    </xf>
    <xf numFmtId="9" fontId="1" fillId="7" borderId="0" xfId="4" applyFont="1" applyFill="1" applyBorder="1" applyAlignment="1" applyProtection="1">
      <alignment vertical="center"/>
      <protection hidden="1"/>
    </xf>
    <xf numFmtId="0" fontId="30" fillId="7" borderId="0" xfId="0" applyFont="1" applyFill="1" applyAlignment="1" applyProtection="1">
      <alignment vertical="center"/>
      <protection hidden="1"/>
    </xf>
    <xf numFmtId="10" fontId="24" fillId="7" borderId="0" xfId="4" applyNumberFormat="1" applyFont="1" applyFill="1" applyBorder="1" applyAlignment="1" applyProtection="1">
      <alignment horizontal="center" vertical="center"/>
      <protection hidden="1"/>
    </xf>
    <xf numFmtId="0" fontId="4" fillId="7" borderId="0" xfId="0" applyFont="1" applyFill="1" applyAlignment="1" applyProtection="1">
      <alignment vertical="center"/>
      <protection hidden="1"/>
    </xf>
    <xf numFmtId="167" fontId="6" fillId="7" borderId="0" xfId="4" applyNumberFormat="1" applyFont="1" applyFill="1" applyBorder="1" applyAlignment="1" applyProtection="1">
      <alignment horizontal="center" vertical="center"/>
      <protection hidden="1"/>
    </xf>
    <xf numFmtId="2" fontId="1" fillId="7" borderId="0" xfId="4" applyNumberFormat="1" applyFont="1" applyFill="1" applyBorder="1" applyAlignment="1" applyProtection="1">
      <alignment horizontal="center" vertical="center"/>
      <protection hidden="1"/>
    </xf>
    <xf numFmtId="167" fontId="1" fillId="7" borderId="0" xfId="0" applyNumberFormat="1" applyFont="1" applyFill="1" applyAlignment="1" applyProtection="1">
      <alignment vertical="center"/>
      <protection hidden="1"/>
    </xf>
    <xf numFmtId="0" fontId="5" fillId="7" borderId="0" xfId="0" applyFont="1" applyFill="1" applyAlignment="1" applyProtection="1">
      <alignment vertical="center"/>
      <protection hidden="1"/>
    </xf>
    <xf numFmtId="10" fontId="5" fillId="7" borderId="0" xfId="0" applyNumberFormat="1" applyFont="1" applyFill="1" applyAlignment="1" applyProtection="1">
      <alignment vertical="center"/>
      <protection hidden="1"/>
    </xf>
    <xf numFmtId="0" fontId="1" fillId="7" borderId="0" xfId="0" applyFont="1" applyFill="1" applyAlignment="1" applyProtection="1">
      <alignment vertical="center" wrapText="1"/>
      <protection hidden="1"/>
    </xf>
    <xf numFmtId="0" fontId="13" fillId="2" borderId="0" xfId="3" applyFont="1" applyFill="1" applyAlignment="1">
      <alignment horizontal="center"/>
    </xf>
    <xf numFmtId="0" fontId="14" fillId="2" borderId="0" xfId="3" applyFont="1" applyFill="1" applyAlignment="1">
      <alignment horizontal="left"/>
    </xf>
    <xf numFmtId="0" fontId="12" fillId="2" borderId="0" xfId="3" applyFont="1" applyFill="1" applyAlignment="1">
      <alignment horizontal="left" wrapText="1"/>
    </xf>
    <xf numFmtId="0" fontId="15" fillId="2" borderId="0" xfId="3" applyFont="1" applyFill="1" applyAlignment="1">
      <alignment horizontal="center" vertical="center"/>
    </xf>
    <xf numFmtId="0" fontId="17" fillId="2" borderId="0" xfId="3" applyFont="1" applyFill="1" applyAlignment="1">
      <alignment horizontal="center" vertical="center"/>
    </xf>
    <xf numFmtId="0" fontId="19" fillId="2" borderId="0" xfId="3" applyFont="1" applyFill="1" applyAlignment="1">
      <alignment horizontal="justify" vertical="top" wrapText="1"/>
    </xf>
    <xf numFmtId="0" fontId="20" fillId="2" borderId="0" xfId="3" applyFont="1" applyFill="1" applyAlignment="1">
      <alignment horizontal="justify" vertical="top" wrapText="1"/>
    </xf>
    <xf numFmtId="3" fontId="7" fillId="5" borderId="7" xfId="0" applyNumberFormat="1" applyFont="1" applyFill="1" applyBorder="1" applyAlignment="1" applyProtection="1">
      <alignment horizontal="center" vertical="center"/>
      <protection hidden="1"/>
    </xf>
    <xf numFmtId="0" fontId="29" fillId="4" borderId="0" xfId="0" applyFont="1" applyFill="1" applyAlignment="1" applyProtection="1">
      <alignment horizontal="center" vertical="center" wrapText="1"/>
      <protection hidden="1"/>
    </xf>
    <xf numFmtId="0" fontId="29" fillId="4" borderId="0" xfId="0" applyFont="1" applyFill="1" applyAlignment="1" applyProtection="1">
      <alignment horizontal="center" vertical="center"/>
      <protection hidden="1"/>
    </xf>
    <xf numFmtId="0" fontId="22" fillId="6" borderId="9" xfId="0" applyFont="1" applyFill="1" applyBorder="1" applyAlignment="1" applyProtection="1">
      <alignment horizontal="center" vertical="center" wrapText="1"/>
      <protection hidden="1"/>
    </xf>
    <xf numFmtId="0" fontId="22" fillId="6" borderId="0" xfId="0" applyFont="1" applyFill="1" applyAlignment="1" applyProtection="1">
      <alignment horizontal="center" vertical="center" wrapText="1"/>
      <protection hidden="1"/>
    </xf>
    <xf numFmtId="0" fontId="22" fillId="4" borderId="13" xfId="0" applyFont="1" applyFill="1" applyBorder="1" applyAlignment="1" applyProtection="1">
      <alignment horizontal="center" vertical="center" wrapText="1"/>
      <protection hidden="1"/>
    </xf>
    <xf numFmtId="0" fontId="3" fillId="12" borderId="7" xfId="0" applyFont="1" applyFill="1" applyBorder="1" applyAlignment="1" applyProtection="1">
      <alignment horizontal="center" vertical="center"/>
      <protection hidden="1"/>
    </xf>
    <xf numFmtId="0" fontId="3" fillId="12" borderId="8" xfId="0" applyFont="1" applyFill="1" applyBorder="1" applyAlignment="1" applyProtection="1">
      <alignment horizontal="center" vertical="center"/>
      <protection hidden="1"/>
    </xf>
    <xf numFmtId="15" fontId="7" fillId="5" borderId="6" xfId="0" applyNumberFormat="1" applyFont="1" applyFill="1" applyBorder="1" applyAlignment="1" applyProtection="1">
      <alignment horizontal="center" vertical="center"/>
      <protection hidden="1"/>
    </xf>
    <xf numFmtId="15" fontId="7" fillId="5" borderId="7" xfId="0" applyNumberFormat="1" applyFont="1" applyFill="1" applyBorder="1" applyAlignment="1" applyProtection="1">
      <alignment horizontal="center" vertical="center"/>
      <protection hidden="1"/>
    </xf>
    <xf numFmtId="0" fontId="3" fillId="12" borderId="9" xfId="0" applyFont="1" applyFill="1" applyBorder="1" applyAlignment="1" applyProtection="1">
      <alignment horizontal="center" vertical="center" wrapText="1"/>
      <protection hidden="1"/>
    </xf>
    <xf numFmtId="0" fontId="3" fillId="12" borderId="11" xfId="0" applyFont="1" applyFill="1" applyBorder="1" applyAlignment="1" applyProtection="1">
      <alignment horizontal="center" vertical="center" wrapText="1"/>
      <protection hidden="1"/>
    </xf>
    <xf numFmtId="0" fontId="3" fillId="12" borderId="0" xfId="0" applyFont="1" applyFill="1" applyAlignment="1" applyProtection="1">
      <alignment horizontal="center" vertical="center" wrapText="1"/>
      <protection hidden="1"/>
    </xf>
    <xf numFmtId="0" fontId="3" fillId="12" borderId="12" xfId="0" applyFont="1" applyFill="1" applyBorder="1" applyAlignment="1" applyProtection="1">
      <alignment horizontal="center" vertical="center" wrapText="1"/>
      <protection hidden="1"/>
    </xf>
    <xf numFmtId="0" fontId="22" fillId="4" borderId="0" xfId="0" applyFont="1" applyFill="1" applyAlignment="1" applyProtection="1">
      <alignment horizontal="center" vertical="center" wrapText="1"/>
      <protection hidden="1"/>
    </xf>
    <xf numFmtId="0" fontId="22" fillId="4" borderId="0" xfId="0" applyFont="1" applyFill="1" applyAlignment="1" applyProtection="1">
      <alignment horizontal="center" vertical="center"/>
      <protection hidden="1"/>
    </xf>
    <xf numFmtId="0" fontId="3" fillId="12" borderId="9" xfId="0" applyFont="1" applyFill="1" applyBorder="1" applyAlignment="1" applyProtection="1">
      <alignment horizontal="center" vertical="center"/>
      <protection hidden="1"/>
    </xf>
    <xf numFmtId="0" fontId="3" fillId="12" borderId="0" xfId="0" applyFont="1" applyFill="1" applyAlignment="1" applyProtection="1">
      <alignment horizontal="center" vertical="center"/>
      <protection hidden="1"/>
    </xf>
    <xf numFmtId="0" fontId="3" fillId="12" borderId="13" xfId="0" applyFont="1" applyFill="1" applyBorder="1" applyAlignment="1" applyProtection="1">
      <alignment horizontal="center" vertical="center"/>
      <protection hidden="1"/>
    </xf>
    <xf numFmtId="0" fontId="22" fillId="6" borderId="7" xfId="0" applyFont="1" applyFill="1" applyBorder="1" applyAlignment="1" applyProtection="1">
      <alignment horizontal="center" vertical="center"/>
      <protection hidden="1"/>
    </xf>
    <xf numFmtId="167" fontId="4" fillId="3" borderId="6" xfId="4" applyNumberFormat="1" applyFont="1" applyFill="1" applyBorder="1" applyAlignment="1" applyProtection="1">
      <alignment horizontal="left" vertical="center"/>
      <protection hidden="1"/>
    </xf>
    <xf numFmtId="167" fontId="4" fillId="3" borderId="7" xfId="4" applyNumberFormat="1" applyFont="1" applyFill="1" applyBorder="1" applyAlignment="1" applyProtection="1">
      <alignment horizontal="left" vertical="center"/>
      <protection hidden="1"/>
    </xf>
    <xf numFmtId="167" fontId="4" fillId="5" borderId="6" xfId="4" applyNumberFormat="1" applyFont="1" applyFill="1" applyBorder="1" applyAlignment="1" applyProtection="1">
      <alignment horizontal="left" vertical="center" wrapText="1"/>
      <protection hidden="1"/>
    </xf>
    <xf numFmtId="167" fontId="4" fillId="5" borderId="7" xfId="4" applyNumberFormat="1" applyFont="1" applyFill="1" applyBorder="1" applyAlignment="1" applyProtection="1">
      <alignment horizontal="left" vertical="center" wrapText="1"/>
      <protection hidden="1"/>
    </xf>
    <xf numFmtId="0" fontId="22" fillId="6" borderId="0" xfId="0" applyFont="1" applyFill="1" applyAlignment="1" applyProtection="1">
      <alignment horizontal="center" vertical="center"/>
      <protection hidden="1"/>
    </xf>
    <xf numFmtId="0" fontId="33" fillId="7" borderId="14" xfId="0" applyFont="1" applyFill="1" applyBorder="1" applyAlignment="1" applyProtection="1">
      <alignment horizontal="center" vertical="center" wrapText="1"/>
      <protection hidden="1"/>
    </xf>
    <xf numFmtId="0" fontId="33" fillId="7" borderId="15" xfId="0" applyFont="1" applyFill="1" applyBorder="1" applyAlignment="1" applyProtection="1">
      <alignment horizontal="center" vertical="center" wrapText="1"/>
      <protection hidden="1"/>
    </xf>
    <xf numFmtId="0" fontId="33" fillId="7" borderId="16" xfId="0" applyFont="1" applyFill="1" applyBorder="1" applyAlignment="1" applyProtection="1">
      <alignment horizontal="center" vertical="center" wrapText="1"/>
      <protection hidden="1"/>
    </xf>
    <xf numFmtId="0" fontId="33" fillId="7" borderId="17" xfId="0" applyFont="1" applyFill="1" applyBorder="1" applyAlignment="1" applyProtection="1">
      <alignment horizontal="center" vertical="center" wrapText="1"/>
      <protection hidden="1"/>
    </xf>
    <xf numFmtId="0" fontId="33" fillId="7" borderId="0" xfId="0" applyFont="1" applyFill="1" applyAlignment="1" applyProtection="1">
      <alignment horizontal="center" vertical="center" wrapText="1"/>
      <protection hidden="1"/>
    </xf>
    <xf numFmtId="0" fontId="33" fillId="7" borderId="18" xfId="0" applyFont="1" applyFill="1" applyBorder="1" applyAlignment="1" applyProtection="1">
      <alignment horizontal="center" vertical="center" wrapText="1"/>
      <protection hidden="1"/>
    </xf>
    <xf numFmtId="0" fontId="33" fillId="7" borderId="19" xfId="0" applyFont="1" applyFill="1" applyBorder="1" applyAlignment="1" applyProtection="1">
      <alignment horizontal="center" vertical="center" wrapText="1"/>
      <protection hidden="1"/>
    </xf>
    <xf numFmtId="0" fontId="33" fillId="7" borderId="20" xfId="0" applyFont="1" applyFill="1" applyBorder="1" applyAlignment="1" applyProtection="1">
      <alignment horizontal="center" vertical="center" wrapText="1"/>
      <protection hidden="1"/>
    </xf>
    <xf numFmtId="0" fontId="33" fillId="7" borderId="21" xfId="0" applyFont="1" applyFill="1" applyBorder="1" applyAlignment="1" applyProtection="1">
      <alignment horizontal="center" vertical="center" wrapText="1"/>
      <protection hidden="1"/>
    </xf>
    <xf numFmtId="0" fontId="26" fillId="7" borderId="0" xfId="0" applyFont="1" applyFill="1" applyAlignment="1" applyProtection="1">
      <alignment vertical="center"/>
      <protection hidden="1"/>
    </xf>
    <xf numFmtId="0" fontId="26" fillId="7" borderId="0" xfId="0" applyFont="1" applyFill="1" applyAlignment="1" applyProtection="1">
      <alignment horizontal="center" vertical="center"/>
      <protection hidden="1"/>
    </xf>
    <xf numFmtId="0" fontId="22" fillId="7" borderId="0" xfId="0" applyFont="1" applyFill="1" applyAlignment="1" applyProtection="1">
      <alignment horizontal="center" vertical="center" wrapText="1"/>
      <protection hidden="1"/>
    </xf>
    <xf numFmtId="4" fontId="1" fillId="7" borderId="0" xfId="0" applyNumberFormat="1" applyFont="1" applyFill="1" applyAlignment="1" applyProtection="1">
      <alignment vertical="center"/>
      <protection hidden="1"/>
    </xf>
    <xf numFmtId="0" fontId="27" fillId="7" borderId="0" xfId="0" applyFont="1" applyFill="1" applyAlignment="1" applyProtection="1">
      <alignment vertical="center"/>
      <protection hidden="1"/>
    </xf>
    <xf numFmtId="169" fontId="27" fillId="7" borderId="0" xfId="1" applyNumberFormat="1" applyFont="1" applyFill="1" applyAlignment="1" applyProtection="1">
      <alignment vertical="center"/>
      <protection hidden="1"/>
    </xf>
    <xf numFmtId="0" fontId="28" fillId="7" borderId="0" xfId="0" applyFont="1" applyFill="1" applyAlignment="1" applyProtection="1">
      <alignment vertical="center"/>
      <protection hidden="1"/>
    </xf>
    <xf numFmtId="3" fontId="1" fillId="7" borderId="0" xfId="0" applyNumberFormat="1" applyFont="1" applyFill="1" applyAlignment="1" applyProtection="1">
      <alignment horizontal="right" vertical="center"/>
      <protection hidden="1"/>
    </xf>
    <xf numFmtId="10" fontId="1" fillId="7" borderId="0" xfId="4" applyNumberFormat="1" applyFont="1" applyFill="1" applyBorder="1" applyAlignment="1" applyProtection="1">
      <alignment vertical="center"/>
      <protection hidden="1"/>
    </xf>
    <xf numFmtId="0" fontId="1" fillId="7" borderId="1" xfId="0" applyFont="1" applyFill="1" applyBorder="1" applyAlignment="1" applyProtection="1">
      <alignment vertical="center"/>
      <protection hidden="1"/>
    </xf>
    <xf numFmtId="0" fontId="1" fillId="7" borderId="2" xfId="0" applyFont="1" applyFill="1" applyBorder="1" applyAlignment="1" applyProtection="1">
      <alignment vertical="center"/>
      <protection hidden="1"/>
    </xf>
    <xf numFmtId="0" fontId="1" fillId="7" borderId="3" xfId="0" applyFont="1" applyFill="1" applyBorder="1" applyAlignment="1" applyProtection="1">
      <alignment vertical="center"/>
      <protection hidden="1"/>
    </xf>
    <xf numFmtId="0" fontId="1" fillId="7" borderId="4" xfId="0" applyFont="1" applyFill="1" applyBorder="1" applyAlignment="1" applyProtection="1">
      <alignment vertical="center"/>
      <protection hidden="1"/>
    </xf>
    <xf numFmtId="3" fontId="28" fillId="7" borderId="5" xfId="0" applyNumberFormat="1" applyFont="1" applyFill="1" applyBorder="1" applyAlignment="1" applyProtection="1">
      <alignment vertical="center"/>
      <protection hidden="1"/>
    </xf>
    <xf numFmtId="3" fontId="27" fillId="7" borderId="0" xfId="0" applyNumberFormat="1" applyFont="1" applyFill="1" applyAlignment="1" applyProtection="1">
      <alignment vertical="center"/>
      <protection hidden="1"/>
    </xf>
    <xf numFmtId="164" fontId="1" fillId="7" borderId="0" xfId="1" applyFont="1" applyFill="1" applyAlignment="1" applyProtection="1">
      <alignment vertical="center"/>
      <protection hidden="1"/>
    </xf>
  </cellXfs>
  <cellStyles count="5">
    <cellStyle name="Millares" xfId="1" builtinId="3"/>
    <cellStyle name="Moneda" xfId="2" builtinId="4"/>
    <cellStyle name="Normal" xfId="0" builtinId="0"/>
    <cellStyle name="Normal 2" xfId="3"/>
    <cellStyle name="Porcentaje"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'Emisiones Vigentes'!$B$59</c:f>
              <c:strCache>
                <c:ptCount val="1"/>
                <c:pt idx="0">
                  <c:v>TES COP - Corto y Largo Plazo</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Vigentes'!$E$59:$U$59</c:f>
              <c:numCache>
                <c:formatCode>#,##0</c:formatCode>
                <c:ptCount val="17"/>
                <c:pt idx="0">
                  <c:v>8254999.4000000004</c:v>
                </c:pt>
                <c:pt idx="1">
                  <c:v>5349999.8</c:v>
                </c:pt>
                <c:pt idx="2">
                  <c:v>33486459.399999999</c:v>
                </c:pt>
                <c:pt idx="4">
                  <c:v>25779227.5</c:v>
                </c:pt>
                <c:pt idx="5">
                  <c:v>19952831.899999999</c:v>
                </c:pt>
                <c:pt idx="6">
                  <c:v>28778993.899999999</c:v>
                </c:pt>
                <c:pt idx="7">
                  <c:v>10664624.1</c:v>
                </c:pt>
                <c:pt idx="8">
                  <c:v>31116142.199999999</c:v>
                </c:pt>
                <c:pt idx="10">
                  <c:v>19949055.699999999</c:v>
                </c:pt>
                <c:pt idx="11">
                  <c:v>21570611.699999999</c:v>
                </c:pt>
                <c:pt idx="13">
                  <c:v>18611628</c:v>
                </c:pt>
              </c:numCache>
            </c:numRef>
          </c:val>
          <c:extLst>
            <c:ext xmlns:c16="http://schemas.microsoft.com/office/drawing/2014/chart" uri="{C3380CC4-5D6E-409C-BE32-E72D297353CC}">
              <c16:uniqueId val="{00000000-20F4-4102-9EFA-5A330EB1722A}"/>
            </c:ext>
          </c:extLst>
        </c:ser>
        <c:ser>
          <c:idx val="1"/>
          <c:order val="1"/>
          <c:tx>
            <c:strRef>
              <c:f>'Emisiones Vigentes'!$B$60</c:f>
              <c:strCache>
                <c:ptCount val="1"/>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Vigentes'!$E$60:$U$60</c:f>
              <c:numCache>
                <c:formatCode>#,##0</c:formatCode>
                <c:ptCount val="17"/>
                <c:pt idx="1">
                  <c:v>9696519.3297245</c:v>
                </c:pt>
                <c:pt idx="3">
                  <c:v>28624323.763127871</c:v>
                </c:pt>
                <c:pt idx="5">
                  <c:v>10783909.720415</c:v>
                </c:pt>
                <c:pt idx="7">
                  <c:v>18068294.574956603</c:v>
                </c:pt>
                <c:pt idx="9">
                  <c:v>1447313.0357815998</c:v>
                </c:pt>
                <c:pt idx="12">
                  <c:v>11543289.0145781</c:v>
                </c:pt>
                <c:pt idx="14">
                  <c:v>15927508.3629038</c:v>
                </c:pt>
                <c:pt idx="15">
                  <c:v>7932803.5412145006</c:v>
                </c:pt>
                <c:pt idx="16">
                  <c:v>4286172.6457043001</c:v>
                </c:pt>
              </c:numCache>
            </c:numRef>
          </c:val>
          <c:extLst>
            <c:ext xmlns:c16="http://schemas.microsoft.com/office/drawing/2014/chart" uri="{C3380CC4-5D6E-409C-BE32-E72D297353CC}">
              <c16:uniqueId val="{00000001-20F4-4102-9EFA-5A330EB1722A}"/>
            </c:ext>
          </c:extLst>
        </c:ser>
        <c:dLbls>
          <c:showLegendKey val="0"/>
          <c:showVal val="0"/>
          <c:showCatName val="0"/>
          <c:showSerName val="0"/>
          <c:showPercent val="0"/>
          <c:showBubbleSize val="0"/>
        </c:dLbls>
        <c:gapWidth val="150"/>
        <c:overlap val="100"/>
        <c:axId val="1913053040"/>
        <c:axId val="1"/>
      </c:barChart>
      <c:lineChart>
        <c:grouping val="standard"/>
        <c:varyColors val="0"/>
        <c:ser>
          <c:idx val="3"/>
          <c:order val="2"/>
          <c:tx>
            <c:strRef>
              <c:f>'Emisiones Vigentes'!$B$63</c:f>
              <c:strCache>
                <c:ptCount val="1"/>
                <c:pt idx="0">
                  <c:v>Participación De Amortizaciones Sobre Saldo</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'Emisiones Vigentes'!$E$63:$U$63</c:f>
              <c:numCache>
                <c:formatCode>0.00%</c:formatCode>
                <c:ptCount val="17"/>
                <c:pt idx="0">
                  <c:v>2.4877591123321236E-2</c:v>
                </c:pt>
                <c:pt idx="1">
                  <c:v>4.5344782307133465E-2</c:v>
                </c:pt>
                <c:pt idx="2">
                  <c:v>0.1009161121345323</c:v>
                </c:pt>
                <c:pt idx="3">
                  <c:v>8.6263388796934737E-2</c:v>
                </c:pt>
                <c:pt idx="4">
                  <c:v>7.7689294710315632E-2</c:v>
                </c:pt>
                <c:pt idx="5">
                  <c:v>9.2629454400184996E-2</c:v>
                </c:pt>
                <c:pt idx="6">
                  <c:v>8.6729508809504682E-2</c:v>
                </c:pt>
                <c:pt idx="7">
                  <c:v>8.6590654697710989E-2</c:v>
                </c:pt>
                <c:pt idx="8">
                  <c:v>9.3772830920705E-2</c:v>
                </c:pt>
                <c:pt idx="9">
                  <c:v>4.3616795334506546E-3</c:v>
                </c:pt>
                <c:pt idx="10">
                  <c:v>6.0119259487888134E-2</c:v>
                </c:pt>
                <c:pt idx="11">
                  <c:v>6.5006044476820818E-2</c:v>
                </c:pt>
                <c:pt idx="12">
                  <c:v>3.4787310138750548E-2</c:v>
                </c:pt>
                <c:pt idx="13">
                  <c:v>5.608873472763147E-2</c:v>
                </c:pt>
                <c:pt idx="14">
                  <c:v>4.7999766137548153E-2</c:v>
                </c:pt>
                <c:pt idx="15">
                  <c:v>2.3906609001082317E-2</c:v>
                </c:pt>
                <c:pt idx="16">
                  <c:v>1.2916978596484887E-2</c:v>
                </c:pt>
              </c:numCache>
            </c:numRef>
          </c:val>
          <c:smooth val="0"/>
          <c:extLst>
            <c:ext xmlns:c16="http://schemas.microsoft.com/office/drawing/2014/chart" uri="{C3380CC4-5D6E-409C-BE32-E72D297353CC}">
              <c16:uniqueId val="{00000002-20F4-4102-9EFA-5A330EB1722A}"/>
            </c:ext>
          </c:extLst>
        </c:ser>
        <c:dLbls>
          <c:showLegendKey val="0"/>
          <c:showVal val="0"/>
          <c:showCatName val="0"/>
          <c:showSerName val="0"/>
          <c:showPercent val="0"/>
          <c:showBubbleSize val="0"/>
        </c:dLbls>
        <c:marker val="1"/>
        <c:smooth val="0"/>
        <c:axId val="3"/>
        <c:axId val="4"/>
      </c:lineChart>
      <c:catAx>
        <c:axId val="1913053040"/>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913053040"/>
        <c:crosses val="autoZero"/>
        <c:crossBetween val="between"/>
        <c:dispUnits>
          <c:builtInUnit val="millions"/>
          <c:dispUnitsLbl>
            <c:layout>
              <c:manualLayout>
                <c:xMode val="edge"/>
                <c:yMode val="edge"/>
                <c:x val="5.3160482046312714E-3"/>
                <c:y val="3.067374221671253E-2"/>
              </c:manualLayout>
            </c:layout>
            <c:tx>
              <c:rich>
                <a:bodyPr rot="-5400000" vert="horz"/>
                <a:lstStyle/>
                <a:p>
                  <a:pPr algn="ctr">
                    <a:defRPr sz="2000" b="0" i="0" u="none" strike="noStrike" baseline="0">
                      <a:solidFill>
                        <a:srgbClr val="000000"/>
                      </a:solidFill>
                      <a:latin typeface="Arial"/>
                      <a:ea typeface="Arial"/>
                      <a:cs typeface="Arial"/>
                    </a:defRPr>
                  </a:pPr>
                  <a:r>
                    <a:rPr lang="es-CO"/>
                    <a:t>Billones COP</a:t>
                  </a:r>
                </a:p>
              </c:rich>
            </c:tx>
          </c:dispUnitsLbl>
        </c:dispUnits>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4432475086"/>
          <c:y val="5.0175733109503448E-2"/>
          <c:w val="0.21501451459671828"/>
          <c:h val="0.89764179223789908"/>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5B97-4C57-B4F9-74AB62FDDA2A}"/>
              </c:ext>
            </c:extLst>
          </c:dPt>
          <c:dPt>
            <c:idx val="1"/>
            <c:bubble3D val="0"/>
            <c:spPr>
              <a:solidFill>
                <a:schemeClr val="tx2">
                  <a:lumMod val="7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1-5B97-4C57-B4F9-74AB62FDDA2A}"/>
              </c:ext>
            </c:extLst>
          </c:dPt>
          <c:dPt>
            <c:idx val="2"/>
            <c:bubble3D val="0"/>
            <c:spPr>
              <a:solidFill>
                <a:schemeClr val="accent1">
                  <a:lumMod val="40000"/>
                  <a:lumOff val="60000"/>
                </a:schemeClr>
              </a:solidFill>
            </c:spPr>
            <c:extLst>
              <c:ext xmlns:c16="http://schemas.microsoft.com/office/drawing/2014/chart" uri="{C3380CC4-5D6E-409C-BE32-E72D297353CC}">
                <c16:uniqueId val="{00000002-5B97-4C57-B4F9-74AB62FDDA2A}"/>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5B97-4C57-B4F9-74AB62FDDA2A}"/>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B97-4C57-B4F9-74AB62FDDA2A}"/>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5B97-4C57-B4F9-74AB62FDDA2A}"/>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5B97-4C57-B4F9-74AB62FDDA2A}"/>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B97-4C57-B4F9-74AB62FDDA2A}"/>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B97-4C57-B4F9-74AB62FDDA2A}"/>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Vigentes'!$T$17:$T$19</c:f>
              <c:numCache>
                <c:formatCode>#,##0</c:formatCode>
                <c:ptCount val="3"/>
                <c:pt idx="0">
                  <c:v>13604999.200000001</c:v>
                </c:pt>
                <c:pt idx="1">
                  <c:v>209909574.39999995</c:v>
                </c:pt>
                <c:pt idx="2">
                  <c:v>108310133.98840629</c:v>
                </c:pt>
              </c:numCache>
            </c:numRef>
          </c:val>
          <c:extLst>
            <c:ext xmlns:c16="http://schemas.microsoft.com/office/drawing/2014/chart" uri="{C3380CC4-5D6E-409C-BE32-E72D297353CC}">
              <c16:uniqueId val="{00000006-5B97-4C57-B4F9-74AB62FDDA2A}"/>
            </c:ext>
          </c:extLst>
        </c:ser>
        <c:ser>
          <c:idx val="1"/>
          <c:order val="1"/>
          <c:dPt>
            <c:idx val="0"/>
            <c:bubble3D val="0"/>
            <c:extLst>
              <c:ext xmlns:c16="http://schemas.microsoft.com/office/drawing/2014/chart" uri="{C3380CC4-5D6E-409C-BE32-E72D297353CC}">
                <c16:uniqueId val="{00000007-5B97-4C57-B4F9-74AB62FDDA2A}"/>
              </c:ext>
            </c:extLst>
          </c:dPt>
          <c:dPt>
            <c:idx val="1"/>
            <c:bubble3D val="0"/>
            <c:extLst>
              <c:ext xmlns:c16="http://schemas.microsoft.com/office/drawing/2014/chart" uri="{C3380CC4-5D6E-409C-BE32-E72D297353CC}">
                <c16:uniqueId val="{00000008-5B97-4C57-B4F9-74AB62FDDA2A}"/>
              </c:ext>
            </c:extLst>
          </c:dPt>
          <c:dPt>
            <c:idx val="2"/>
            <c:bubble3D val="0"/>
            <c:extLst>
              <c:ext xmlns:c16="http://schemas.microsoft.com/office/drawing/2014/chart" uri="{C3380CC4-5D6E-409C-BE32-E72D297353CC}">
                <c16:uniqueId val="{00000009-5B97-4C57-B4F9-74AB62FDDA2A}"/>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strRef>
              <c:f>'Emisiones Vigentes'!$Q$17:$Q$19</c:f>
              <c:strCache>
                <c:ptCount val="3"/>
                <c:pt idx="0">
                  <c:v>TES Corto Plazo</c:v>
                </c:pt>
                <c:pt idx="1">
                  <c:v>TES Tasa Fija</c:v>
                </c:pt>
                <c:pt idx="2">
                  <c:v>TES UVR</c:v>
                </c:pt>
              </c:strCache>
            </c:strRef>
          </c:cat>
          <c:val>
            <c:numRef>
              <c:f>'Emisiones Vigentes'!$U$18:$U$19</c:f>
              <c:numCache>
                <c:formatCode>0.00%</c:formatCode>
                <c:ptCount val="2"/>
                <c:pt idx="0">
                  <c:v>0.63259175582660587</c:v>
                </c:pt>
                <c:pt idx="1">
                  <c:v>0.32640768306727075</c:v>
                </c:pt>
              </c:numCache>
            </c:numRef>
          </c:val>
          <c:extLst>
            <c:ext xmlns:c16="http://schemas.microsoft.com/office/drawing/2014/chart" uri="{C3380CC4-5D6E-409C-BE32-E72D297353CC}">
              <c16:uniqueId val="{0000000A-5B97-4C57-B4F9-74AB62FDDA2A}"/>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4DB7-40BD-B7AA-11C72140FFB5}"/>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4DB7-40BD-B7AA-11C72140FFB5}"/>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4DB7-40BD-B7AA-11C72140FFB5}"/>
              </c:ext>
            </c:extLst>
          </c:dPt>
          <c:dLbls>
            <c:dLbl>
              <c:idx val="1"/>
              <c:layout>
                <c:manualLayout>
                  <c:x val="2.8649236524992388E-3"/>
                  <c:y val="-8.4530149566445195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4DB7-40BD-B7AA-11C72140FFB5}"/>
                </c:ext>
              </c:extLst>
            </c:dLbl>
            <c:dLbl>
              <c:idx val="2"/>
              <c:layout>
                <c:manualLayout>
                  <c:x val="-1.4891953422949203E-2"/>
                  <c:y val="7.4787777341281364E-2"/>
                </c:manualLayout>
              </c:layout>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4DB7-40BD-B7AA-11C72140FFB5}"/>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'Emisiones Vigentes'!$Q$17:$Q$19</c:f>
              <c:strCache>
                <c:ptCount val="3"/>
                <c:pt idx="0">
                  <c:v>TES Corto Plazo</c:v>
                </c:pt>
                <c:pt idx="1">
                  <c:v>TES Tasa Fija</c:v>
                </c:pt>
                <c:pt idx="2">
                  <c:v>TES UVR</c:v>
                </c:pt>
              </c:strCache>
            </c:strRef>
          </c:cat>
          <c:val>
            <c:numRef>
              <c:f>'Emisiones Vigentes'!$U$17:$U$19</c:f>
              <c:numCache>
                <c:formatCode>0.00%</c:formatCode>
                <c:ptCount val="3"/>
                <c:pt idx="0">
                  <c:v>4.1000561106123469E-2</c:v>
                </c:pt>
                <c:pt idx="1">
                  <c:v>0.63259175582660587</c:v>
                </c:pt>
                <c:pt idx="2">
                  <c:v>0.32640768306727075</c:v>
                </c:pt>
              </c:numCache>
            </c:numRef>
          </c:val>
          <c:extLst>
            <c:ext xmlns:c16="http://schemas.microsoft.com/office/drawing/2014/chart" uri="{C3380CC4-5D6E-409C-BE32-E72D297353CC}">
              <c16:uniqueId val="{00000003-4DB7-40BD-B7AA-11C72140FFB5}"/>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0573612688271334"/>
          <c:y val="0.10302693802439503"/>
          <c:w val="0.41663644342396977"/>
          <c:h val="0.74846099346234563"/>
        </c:manualLayout>
      </c:layout>
      <c:pieChart>
        <c:varyColors val="1"/>
        <c:ser>
          <c:idx val="0"/>
          <c:order val="0"/>
          <c:dPt>
            <c:idx val="0"/>
            <c:bubble3D val="0"/>
            <c:spPr>
              <a:solidFill>
                <a:schemeClr val="bg1">
                  <a:lumMod val="65000"/>
                </a:schemeClr>
              </a:solidFill>
              <a:effectLst>
                <a:outerShdw blurRad="50800" dist="38100" dir="2700000" algn="tl" rotWithShape="0">
                  <a:prstClr val="black">
                    <a:alpha val="40000"/>
                  </a:prstClr>
                </a:outerShdw>
              </a:effectLst>
            </c:spPr>
            <c:extLst>
              <c:ext xmlns:c16="http://schemas.microsoft.com/office/drawing/2014/chart" uri="{C3380CC4-5D6E-409C-BE32-E72D297353CC}">
                <c16:uniqueId val="{00000000-F209-4FF5-B5E0-347848B2DD25}"/>
              </c:ext>
            </c:extLst>
          </c:dPt>
          <c:dLbls>
            <c:dLbl>
              <c:idx val="0"/>
              <c:layout>
                <c:manualLayout>
                  <c:x val="3.9153773287022416E-2"/>
                  <c:y val="-1.3777267508610792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F209-4FF5-B5E0-347848B2DD25}"/>
                </c:ext>
              </c:extLst>
            </c:dLbl>
            <c:dLbl>
              <c:idx val="1"/>
              <c:layout>
                <c:manualLayout>
                  <c:x val="0.11470863164030429"/>
                  <c:y val="-2.3193242185144777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F209-4FF5-B5E0-347848B2DD25}"/>
                </c:ext>
              </c:extLst>
            </c:dLbl>
            <c:dLbl>
              <c:idx val="2"/>
              <c:layout>
                <c:manualLayout>
                  <c:x val="0.12553350786945758"/>
                  <c:y val="-2.3384470741386949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2-F209-4FF5-B5E0-347848B2DD25}"/>
                </c:ext>
              </c:extLst>
            </c:dLbl>
            <c:dLbl>
              <c:idx val="3"/>
              <c:layout>
                <c:manualLayout>
                  <c:x val="-2.3722531504986152E-2"/>
                  <c:y val="1.4714204867006246E-2"/>
                </c:manualLayout>
              </c:layout>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bestFit"/>
              <c:showLegendKey val="0"/>
              <c:showVal val="0"/>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F209-4FF5-B5E0-347848B2DD25}"/>
                </c:ext>
              </c:extLst>
            </c:dLbl>
            <c:dLbl>
              <c:idx val="4"/>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F209-4FF5-B5E0-347848B2DD25}"/>
                </c:ext>
              </c:extLst>
            </c:dLbl>
            <c:dLbl>
              <c:idx val="5"/>
              <c:spPr>
                <a:noFill/>
                <a:ln w="25400">
                  <a:noFill/>
                </a:ln>
              </c:spPr>
              <c:txPr>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0"/>
              <c:showSerName val="0"/>
              <c:showPercent val="1"/>
              <c:showBubbleSize val="0"/>
              <c:extLst>
                <c:ext xmlns:c15="http://schemas.microsoft.com/office/drawing/2012/chart" uri="{CE6537A1-D6FC-4f65-9D91-7224C49458BB}"/>
                <c:ext xmlns:c16="http://schemas.microsoft.com/office/drawing/2014/chart" uri="{C3380CC4-5D6E-409C-BE32-E72D297353CC}">
                  <c16:uniqueId val="{00000005-F209-4FF5-B5E0-347848B2DD25}"/>
                </c:ext>
              </c:extLst>
            </c:dLbl>
            <c:spPr>
              <a:noFill/>
              <a:ln w="25400">
                <a:noFill/>
              </a:ln>
            </c:spPr>
            <c:txPr>
              <a:bodyPr wrap="square" lIns="38100" tIns="19050" rIns="38100" bIns="19050" anchor="ctr">
                <a:spAutoFit/>
              </a:bodyPr>
              <a:lstStyle/>
              <a:p>
                <a:pPr>
                  <a:defRPr sz="2000" b="0" i="0" u="none" strike="noStrike" baseline="0">
                    <a:solidFill>
                      <a:srgbClr val="000000"/>
                    </a:solidFill>
                    <a:latin typeface="Arial"/>
                    <a:ea typeface="Arial"/>
                    <a:cs typeface="Arial"/>
                  </a:defRPr>
                </a:pPr>
                <a:endParaRPr lang="es-CO"/>
              </a:p>
            </c:txPr>
            <c:dLblPos val="outEnd"/>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$T$18:$T$20</c:f>
              <c:numCache>
                <c:formatCode>General</c:formatCode>
                <c:ptCount val="1"/>
                <c:pt idx="0">
                  <c:v>1</c:v>
                </c:pt>
              </c:numCache>
            </c:numRef>
          </c:val>
          <c:extLst>
            <c:ext xmlns:c16="http://schemas.microsoft.com/office/drawing/2014/chart" uri="{C3380CC4-5D6E-409C-BE32-E72D297353CC}">
              <c16:uniqueId val="{00000006-F209-4FF5-B5E0-347848B2DD25}"/>
            </c:ext>
          </c:extLst>
        </c:ser>
        <c:ser>
          <c:idx val="1"/>
          <c:order val="1"/>
          <c:dPt>
            <c:idx val="0"/>
            <c:bubble3D val="0"/>
            <c:extLst>
              <c:ext xmlns:c16="http://schemas.microsoft.com/office/drawing/2014/chart" uri="{C3380CC4-5D6E-409C-BE32-E72D297353CC}">
                <c16:uniqueId val="{00000007-F209-4FF5-B5E0-347848B2DD25}"/>
              </c:ext>
            </c:extLst>
          </c:dPt>
          <c:dLbls>
            <c:numFmt formatCode="0%" sourceLinked="0"/>
            <c:spPr>
              <a:noFill/>
              <a:ln w="25400">
                <a:noFill/>
              </a:ln>
            </c:spPr>
            <c:txPr>
              <a:bodyPr wrap="square" lIns="38100" tIns="19050" rIns="38100" bIns="19050" anchor="ctr">
                <a:spAutoFit/>
              </a:bodyPr>
              <a:lstStyle/>
              <a:p>
                <a:pPr>
                  <a:defRPr sz="3200" b="0" i="0" u="none" strike="noStrike" baseline="0">
                    <a:solidFill>
                      <a:srgbClr val="000000"/>
                    </a:solidFill>
                    <a:latin typeface="Arial"/>
                    <a:ea typeface="Arial"/>
                    <a:cs typeface="Arial"/>
                  </a:defRPr>
                </a:pPr>
                <a:endParaRPr lang="es-CO"/>
              </a:p>
            </c:txPr>
            <c:showLegendKey val="0"/>
            <c:showVal val="0"/>
            <c:showCatName val="1"/>
            <c:showSerName val="0"/>
            <c:showPercent val="1"/>
            <c:showBubbleSize val="0"/>
            <c:separator>; </c:separator>
            <c:showLeaderLines val="1"/>
            <c:extLst>
              <c:ext xmlns:c15="http://schemas.microsoft.com/office/drawing/2012/chart" uri="{CE6537A1-D6FC-4f65-9D91-7224C49458BB}"/>
            </c:extLst>
          </c:dLbls>
          <c:cat>
            <c:numRef>
              <c:f>$Q$18:$Q$20</c:f>
              <c:numCache>
                <c:formatCode>General</c:formatCode>
                <c:ptCount val="1"/>
                <c:pt idx="0">
                  <c:v>1</c:v>
                </c:pt>
              </c:numCache>
            </c:numRef>
          </c:cat>
          <c:val>
            <c:numRef>
              <c:f>$U$19:$U$20</c:f>
              <c:numCache>
                <c:formatCode>General</c:formatCode>
                <c:ptCount val="1"/>
                <c:pt idx="0">
                  <c:v>1</c:v>
                </c:pt>
              </c:numCache>
            </c:numRef>
          </c:val>
          <c:extLst>
            <c:ext xmlns:c16="http://schemas.microsoft.com/office/drawing/2014/chart" uri="{C3380CC4-5D6E-409C-BE32-E72D297353CC}">
              <c16:uniqueId val="{00000008-F209-4FF5-B5E0-347848B2DD25}"/>
            </c:ext>
          </c:extLst>
        </c:ser>
        <c:dLbls>
          <c:showLegendKey val="0"/>
          <c:showVal val="0"/>
          <c:showCatName val="0"/>
          <c:showSerName val="0"/>
          <c:showPercent val="0"/>
          <c:showBubbleSize val="0"/>
          <c:showLeaderLines val="1"/>
        </c:dLbls>
        <c:firstSliceAng val="24"/>
      </c:pieChart>
      <c:spPr>
        <a:noFill/>
        <a:ln w="25400">
          <a:noFill/>
        </a:ln>
      </c:spPr>
    </c:plotArea>
    <c:plotVisOnly val="1"/>
    <c:dispBlanksAs val="zero"/>
    <c:showDLblsOverMax val="0"/>
  </c:chart>
  <c:spPr>
    <a:noFill/>
    <a:ln>
      <a:noFill/>
    </a:ln>
  </c:spPr>
  <c:txPr>
    <a:bodyPr/>
    <a:lstStyle/>
    <a:p>
      <a:pPr>
        <a:defRPr sz="3200" b="0" i="0" u="none" strike="noStrike" baseline="0">
          <a:solidFill>
            <a:srgbClr val="000000"/>
          </a:solidFill>
          <a:latin typeface="Arial"/>
          <a:ea typeface="Arial"/>
          <a:cs typeface="Arial"/>
        </a:defRPr>
      </a:pPr>
      <a:endParaRPr lang="es-CO"/>
    </a:p>
  </c:txPr>
  <c:printSettings>
    <c:headerFooter alignWithMargins="0"/>
    <c:pageMargins b="1" l="0.75000000000000022" r="0.75000000000000022" t="1" header="0" footer="0"/>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4825189766456016E-2"/>
          <c:y val="4.0222077153767556E-2"/>
          <c:w val="0.68486118989332267"/>
          <c:h val="0.82316926157743597"/>
        </c:manualLayout>
      </c:layout>
      <c:barChart>
        <c:barDir val="col"/>
        <c:grouping val="stacked"/>
        <c:varyColors val="0"/>
        <c:ser>
          <c:idx val="0"/>
          <c:order val="0"/>
          <c:tx>
            <c:strRef>
              <c:f>'Outstand. Issu'!$B$59:$D$59</c:f>
              <c:strCache>
                <c:ptCount val="3"/>
                <c:pt idx="0">
                  <c:v>TES COP - Short and Long Term</c:v>
                </c:pt>
              </c:strCache>
            </c:strRef>
          </c:tx>
          <c:spPr>
            <a:solidFill>
              <a:srgbClr val="00588E"/>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Issu'!$E$59:$U$59</c:f>
              <c:numCache>
                <c:formatCode>#,##0</c:formatCode>
                <c:ptCount val="17"/>
                <c:pt idx="0">
                  <c:v>2191.3697455568681</c:v>
                </c:pt>
                <c:pt idx="1">
                  <c:v>1420.2093946191317</c:v>
                </c:pt>
                <c:pt idx="2">
                  <c:v>8889.3057963127631</c:v>
                </c:pt>
                <c:pt idx="4">
                  <c:v>6843.3462523725457</c:v>
                </c:pt>
                <c:pt idx="5">
                  <c:v>5296.6729669104461</c:v>
                </c:pt>
                <c:pt idx="6">
                  <c:v>7639.6633705419354</c:v>
                </c:pt>
                <c:pt idx="7">
                  <c:v>2831.0280192723749</c:v>
                </c:pt>
                <c:pt idx="8">
                  <c:v>8260.0820801422851</c:v>
                </c:pt>
                <c:pt idx="10">
                  <c:v>5295.6705379541017</c:v>
                </c:pt>
                <c:pt idx="11">
                  <c:v>5726.128323223742</c:v>
                </c:pt>
                <c:pt idx="13">
                  <c:v>4940.6373687633559</c:v>
                </c:pt>
              </c:numCache>
            </c:numRef>
          </c:val>
          <c:extLst>
            <c:ext xmlns:c16="http://schemas.microsoft.com/office/drawing/2014/chart" uri="{C3380CC4-5D6E-409C-BE32-E72D297353CC}">
              <c16:uniqueId val="{00000000-7923-4C13-8784-EE4E6EF9F33E}"/>
            </c:ext>
          </c:extLst>
        </c:ser>
        <c:ser>
          <c:idx val="1"/>
          <c:order val="1"/>
          <c:tx>
            <c:strRef>
              <c:f>'Outstand. Issu'!$B$60:$D$60</c:f>
              <c:strCache>
                <c:ptCount val="3"/>
                <c:pt idx="0">
                  <c:v>TES UVR</c:v>
                </c:pt>
              </c:strCache>
            </c:strRef>
          </c:tx>
          <c:spPr>
            <a:solidFill>
              <a:schemeClr val="accent1">
                <a:lumMod val="60000"/>
                <a:lumOff val="40000"/>
              </a:schemeClr>
            </a:solidFill>
            <a:effectLst/>
          </c:spPr>
          <c:invertIfNegative val="0"/>
          <c:cat>
            <c:numRef>
              <c:f>'Emisiones Vigentes'!$E$58:$U$58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Issu'!$E$60:$U$60</c:f>
              <c:numCache>
                <c:formatCode>#,##0</c:formatCode>
                <c:ptCount val="17"/>
                <c:pt idx="1">
                  <c:v>2574.0352078481833</c:v>
                </c:pt>
                <c:pt idx="3">
                  <c:v>7598.6046808850078</c:v>
                </c:pt>
                <c:pt idx="5">
                  <c:v>2862.6935454573204</c:v>
                </c:pt>
                <c:pt idx="7">
                  <c:v>4796.4042353981504</c:v>
                </c:pt>
                <c:pt idx="9">
                  <c:v>384.20329854437819</c:v>
                </c:pt>
                <c:pt idx="12">
                  <c:v>3064.2781525538817</c:v>
                </c:pt>
                <c:pt idx="14">
                  <c:v>4228.1117486903013</c:v>
                </c:pt>
                <c:pt idx="15">
                  <c:v>2105.8397263679803</c:v>
                </c:pt>
                <c:pt idx="16">
                  <c:v>1137.8061469065449</c:v>
                </c:pt>
              </c:numCache>
            </c:numRef>
          </c:val>
          <c:extLst>
            <c:ext xmlns:c16="http://schemas.microsoft.com/office/drawing/2014/chart" uri="{C3380CC4-5D6E-409C-BE32-E72D297353CC}">
              <c16:uniqueId val="{00000001-7923-4C13-8784-EE4E6EF9F33E}"/>
            </c:ext>
          </c:extLst>
        </c:ser>
        <c:dLbls>
          <c:showLegendKey val="0"/>
          <c:showVal val="0"/>
          <c:showCatName val="0"/>
          <c:showSerName val="0"/>
          <c:showPercent val="0"/>
          <c:showBubbleSize val="0"/>
        </c:dLbls>
        <c:gapWidth val="150"/>
        <c:overlap val="100"/>
        <c:axId val="1419928192"/>
        <c:axId val="1"/>
      </c:barChart>
      <c:lineChart>
        <c:grouping val="standard"/>
        <c:varyColors val="0"/>
        <c:ser>
          <c:idx val="3"/>
          <c:order val="2"/>
          <c:tx>
            <c:strRef>
              <c:f>'Outstand. Issu'!$B$63:$D$63</c:f>
              <c:strCache>
                <c:ptCount val="3"/>
                <c:pt idx="0">
                  <c:v>Percentage Of Participation Over Total</c:v>
                </c:pt>
              </c:strCache>
            </c:strRef>
          </c:tx>
          <c:spPr>
            <a:ln w="28575">
              <a:noFill/>
            </a:ln>
          </c:spPr>
          <c:marker>
            <c:symbol val="diamond"/>
            <c:size val="14"/>
            <c:spPr>
              <a:solidFill>
                <a:schemeClr val="tx2">
                  <a:lumMod val="50000"/>
                </a:schemeClr>
              </a:solidFill>
              <a:ln>
                <a:solidFill>
                  <a:schemeClr val="tx2">
                    <a:lumMod val="50000"/>
                  </a:schemeClr>
                </a:solidFill>
              </a:ln>
              <a:effectLst/>
            </c:spPr>
          </c:marker>
          <c:dLbls>
            <c:numFmt formatCode="0.0%" sourceLinked="0"/>
            <c:spPr>
              <a:noFill/>
              <a:ln w="25400">
                <a:noFill/>
              </a:ln>
            </c:spPr>
            <c:txPr>
              <a:bodyPr wrap="square" lIns="38100" tIns="19050" rIns="38100" bIns="19050" anchor="ctr">
                <a:spAutoFit/>
              </a:bodyPr>
              <a:lstStyle/>
              <a:p>
                <a:pPr>
                  <a:defRPr sz="2000" b="1" i="0" u="none" strike="noStrike" baseline="0">
                    <a:solidFill>
                      <a:srgbClr val="003366"/>
                    </a:solidFill>
                    <a:latin typeface="Arial"/>
                    <a:ea typeface="Arial"/>
                    <a:cs typeface="Arial"/>
                  </a:defRPr>
                </a:pPr>
                <a:endParaRPr lang="es-CO"/>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cat>
            <c:numRef>
              <c:f>'Outstand. Issu'!$E$58:$U$58</c:f>
              <c:numCache>
                <c:formatCode>General</c:formatCode>
                <c:ptCount val="17"/>
                <c:pt idx="0">
                  <c:v>2020</c:v>
                </c:pt>
                <c:pt idx="1">
                  <c:v>2021</c:v>
                </c:pt>
                <c:pt idx="2">
                  <c:v>2022</c:v>
                </c:pt>
                <c:pt idx="3">
                  <c:v>2023</c:v>
                </c:pt>
                <c:pt idx="4">
                  <c:v>2024</c:v>
                </c:pt>
                <c:pt idx="5">
                  <c:v>2025</c:v>
                </c:pt>
                <c:pt idx="6">
                  <c:v>2026</c:v>
                </c:pt>
                <c:pt idx="7">
                  <c:v>2027</c:v>
                </c:pt>
                <c:pt idx="8">
                  <c:v>2028</c:v>
                </c:pt>
                <c:pt idx="9">
                  <c:v>2029</c:v>
                </c:pt>
                <c:pt idx="10">
                  <c:v>2030</c:v>
                </c:pt>
                <c:pt idx="11">
                  <c:v>2032</c:v>
                </c:pt>
                <c:pt idx="12">
                  <c:v>2033</c:v>
                </c:pt>
                <c:pt idx="13">
                  <c:v>2034</c:v>
                </c:pt>
                <c:pt idx="14">
                  <c:v>2035</c:v>
                </c:pt>
                <c:pt idx="15">
                  <c:v>2037</c:v>
                </c:pt>
                <c:pt idx="16">
                  <c:v>2049</c:v>
                </c:pt>
              </c:numCache>
            </c:numRef>
          </c:cat>
          <c:val>
            <c:numRef>
              <c:f>'Outstand. Issu'!$E$63:$U$63</c:f>
              <c:numCache>
                <c:formatCode>0.00%</c:formatCode>
                <c:ptCount val="17"/>
                <c:pt idx="0">
                  <c:v>2.487759112332124E-2</c:v>
                </c:pt>
                <c:pt idx="1">
                  <c:v>4.5344782307133472E-2</c:v>
                </c:pt>
                <c:pt idx="2">
                  <c:v>0.1009161121345323</c:v>
                </c:pt>
                <c:pt idx="3">
                  <c:v>8.6263388796934751E-2</c:v>
                </c:pt>
                <c:pt idx="4">
                  <c:v>7.7689294710315632E-2</c:v>
                </c:pt>
                <c:pt idx="5">
                  <c:v>9.2629454400184996E-2</c:v>
                </c:pt>
                <c:pt idx="6">
                  <c:v>8.6729508809504696E-2</c:v>
                </c:pt>
                <c:pt idx="7">
                  <c:v>8.6590654697710989E-2</c:v>
                </c:pt>
                <c:pt idx="8">
                  <c:v>9.3772830920705014E-2</c:v>
                </c:pt>
                <c:pt idx="9">
                  <c:v>4.3616795334506554E-3</c:v>
                </c:pt>
                <c:pt idx="10">
                  <c:v>6.0119259487888148E-2</c:v>
                </c:pt>
                <c:pt idx="11">
                  <c:v>6.5006044476820818E-2</c:v>
                </c:pt>
                <c:pt idx="12">
                  <c:v>3.4787310138750548E-2</c:v>
                </c:pt>
                <c:pt idx="13">
                  <c:v>5.6088734727631477E-2</c:v>
                </c:pt>
                <c:pt idx="14">
                  <c:v>4.799976613754816E-2</c:v>
                </c:pt>
                <c:pt idx="15">
                  <c:v>2.3906609001082321E-2</c:v>
                </c:pt>
                <c:pt idx="16">
                  <c:v>1.2916978596484888E-2</c:v>
                </c:pt>
              </c:numCache>
            </c:numRef>
          </c:val>
          <c:smooth val="0"/>
          <c:extLst>
            <c:ext xmlns:c16="http://schemas.microsoft.com/office/drawing/2014/chart" uri="{C3380CC4-5D6E-409C-BE32-E72D297353CC}">
              <c16:uniqueId val="{00000002-7923-4C13-8784-EE4E6EF9F33E}"/>
            </c:ext>
          </c:extLst>
        </c:ser>
        <c:dLbls>
          <c:showLegendKey val="0"/>
          <c:showVal val="0"/>
          <c:showCatName val="0"/>
          <c:showSerName val="0"/>
          <c:showPercent val="0"/>
          <c:showBubbleSize val="0"/>
        </c:dLbls>
        <c:marker val="1"/>
        <c:smooth val="0"/>
        <c:axId val="3"/>
        <c:axId val="4"/>
      </c:lineChart>
      <c:catAx>
        <c:axId val="1419928192"/>
        <c:scaling>
          <c:orientation val="minMax"/>
        </c:scaling>
        <c:delete val="0"/>
        <c:axPos val="b"/>
        <c:numFmt formatCode="General" sourceLinked="1"/>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
        <c:crosses val="autoZero"/>
        <c:auto val="0"/>
        <c:lblAlgn val="ctr"/>
        <c:lblOffset val="100"/>
        <c:noMultiLvlLbl val="0"/>
      </c:catAx>
      <c:valAx>
        <c:axId val="1"/>
        <c:scaling>
          <c:orientation val="minMax"/>
        </c:scaling>
        <c:delete val="0"/>
        <c:axPos val="l"/>
        <c:majorGridlines>
          <c:spPr>
            <a:ln>
              <a:solidFill>
                <a:schemeClr val="bg1">
                  <a:lumMod val="85000"/>
                </a:schemeClr>
              </a:solidFill>
              <a:prstDash val="sysDot"/>
            </a:ln>
          </c:spPr>
        </c:majorGridlines>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1419928192"/>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0.12000000000000001"/>
          <c:min val="0"/>
        </c:scaling>
        <c:delete val="0"/>
        <c:axPos val="r"/>
        <c:numFmt formatCode="0%" sourceLinked="0"/>
        <c:majorTickMark val="out"/>
        <c:minorTickMark val="none"/>
        <c:tickLblPos val="nextTo"/>
        <c:txPr>
          <a:bodyPr rot="0" vert="horz"/>
          <a:lstStyle/>
          <a:p>
            <a:pPr>
              <a:defRPr sz="2000" b="0" i="0" u="none" strike="noStrike" baseline="0">
                <a:solidFill>
                  <a:srgbClr val="000000"/>
                </a:solidFill>
                <a:latin typeface="Arial"/>
                <a:ea typeface="Arial"/>
                <a:cs typeface="Arial"/>
              </a:defRPr>
            </a:pPr>
            <a:endParaRPr lang="es-CO"/>
          </a:p>
        </c:txPr>
        <c:crossAx val="3"/>
        <c:crosses val="max"/>
        <c:crossBetween val="between"/>
      </c:valAx>
    </c:plotArea>
    <c:legend>
      <c:legendPos val="b"/>
      <c:layout>
        <c:manualLayout>
          <c:xMode val="edge"/>
          <c:yMode val="edge"/>
          <c:x val="0.77837913226433741"/>
          <c:y val="5.0175753347287286E-2"/>
          <c:w val="0.2150145047658516"/>
          <c:h val="0.89764178211900725"/>
        </c:manualLayout>
      </c:layout>
      <c:overlay val="1"/>
      <c:spPr>
        <a:solidFill>
          <a:schemeClr val="bg1"/>
        </a:solidFill>
        <a:ln>
          <a:solidFill>
            <a:schemeClr val="bg1">
              <a:lumMod val="85000"/>
            </a:schemeClr>
          </a:solidFill>
        </a:ln>
      </c:spPr>
      <c:txPr>
        <a:bodyPr/>
        <a:lstStyle/>
        <a:p>
          <a:pPr>
            <a:defRPr sz="2000" b="0" i="0" u="none" strike="noStrike" baseline="0">
              <a:solidFill>
                <a:srgbClr val="000000"/>
              </a:solidFill>
              <a:latin typeface="Arial"/>
              <a:ea typeface="Arial"/>
              <a:cs typeface="Arial"/>
            </a:defRPr>
          </a:pPr>
          <a:endParaRPr lang="es-CO"/>
        </a:p>
      </c:txPr>
    </c:legend>
    <c:plotVisOnly val="1"/>
    <c:dispBlanksAs val="gap"/>
    <c:showDLblsOverMax val="0"/>
  </c:chart>
  <c:spPr>
    <a:ln>
      <a:noFill/>
    </a:ln>
  </c:spPr>
  <c:txPr>
    <a:bodyPr/>
    <a:lstStyle/>
    <a:p>
      <a:pPr>
        <a:defRPr sz="1400" b="0" i="0" u="none" strike="noStrike" baseline="0">
          <a:solidFill>
            <a:srgbClr val="000000"/>
          </a:solidFill>
          <a:latin typeface="Arial"/>
          <a:ea typeface="Arial"/>
          <a:cs typeface="Arial"/>
        </a:defRPr>
      </a:pPr>
      <a:endParaRPr lang="es-CO"/>
    </a:p>
  </c:txPr>
  <c:printSettings>
    <c:headerFooter/>
    <c:pageMargins b="0.75" l="0.7" r="0.7" t="0.75" header="0.3" footer="0.3"/>
    <c:pageSetup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0"/>
    <c:plotArea>
      <c:layout>
        <c:manualLayout>
          <c:layoutTarget val="inner"/>
          <c:xMode val="edge"/>
          <c:yMode val="edge"/>
          <c:x val="0.27845651195734544"/>
          <c:y val="8.6309523809523808E-2"/>
          <c:w val="0.44308697608530911"/>
          <c:h val="0.80952380952380953"/>
        </c:manualLayout>
      </c:layout>
      <c:pieChart>
        <c:varyColors val="1"/>
        <c:ser>
          <c:idx val="0"/>
          <c:order val="0"/>
          <c:dPt>
            <c:idx val="0"/>
            <c:bubble3D val="0"/>
            <c:spPr>
              <a:solidFill>
                <a:schemeClr val="bg1">
                  <a:lumMod val="50000"/>
                </a:schemeClr>
              </a:solidFill>
              <a:ln w="19050">
                <a:solidFill>
                  <a:schemeClr val="lt1"/>
                </a:solidFill>
              </a:ln>
              <a:effectLst/>
            </c:spPr>
            <c:extLst>
              <c:ext xmlns:c16="http://schemas.microsoft.com/office/drawing/2014/chart" uri="{C3380CC4-5D6E-409C-BE32-E72D297353CC}">
                <c16:uniqueId val="{00000000-FFDA-4D2A-8B9B-BE0B6A5EBA7E}"/>
              </c:ext>
            </c:extLst>
          </c:dPt>
          <c:dPt>
            <c:idx val="1"/>
            <c:bubble3D val="0"/>
            <c:spPr>
              <a:solidFill>
                <a:schemeClr val="tx2">
                  <a:lumMod val="75000"/>
                </a:schemeClr>
              </a:solidFill>
              <a:ln w="19050">
                <a:solidFill>
                  <a:schemeClr val="lt1"/>
                </a:solidFill>
              </a:ln>
              <a:effectLst/>
            </c:spPr>
            <c:extLst>
              <c:ext xmlns:c16="http://schemas.microsoft.com/office/drawing/2014/chart" uri="{C3380CC4-5D6E-409C-BE32-E72D297353CC}">
                <c16:uniqueId val="{00000001-FFDA-4D2A-8B9B-BE0B6A5EBA7E}"/>
              </c:ext>
            </c:extLst>
          </c:dPt>
          <c:dPt>
            <c:idx val="2"/>
            <c:bubble3D val="0"/>
            <c:spPr>
              <a:solidFill>
                <a:schemeClr val="tx2">
                  <a:lumMod val="20000"/>
                  <a:lumOff val="80000"/>
                </a:schemeClr>
              </a:solidFill>
              <a:ln w="19050">
                <a:solidFill>
                  <a:schemeClr val="lt1"/>
                </a:solidFill>
              </a:ln>
              <a:effectLst/>
            </c:spPr>
            <c:extLst>
              <c:ext xmlns:c16="http://schemas.microsoft.com/office/drawing/2014/chart" uri="{C3380CC4-5D6E-409C-BE32-E72D297353CC}">
                <c16:uniqueId val="{00000002-FFDA-4D2A-8B9B-BE0B6A5EBA7E}"/>
              </c:ext>
            </c:extLst>
          </c:dPt>
          <c:dLbls>
            <c:dLbl>
              <c:idx val="1"/>
              <c:layout>
                <c:manualLayout>
                  <c:x val="2.8649236524992388E-3"/>
                  <c:y val="-8.4530149566445195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FFDA-4D2A-8B9B-BE0B6A5EBA7E}"/>
                </c:ext>
              </c:extLst>
            </c:dLbl>
            <c:dLbl>
              <c:idx val="2"/>
              <c:layout>
                <c:manualLayout>
                  <c:x val="-1.4891953422949203E-2"/>
                  <c:y val="7.4787777341281364E-2"/>
                </c:manualLayout>
              </c:layout>
              <c:dLblPos val="bestFit"/>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2-FFDA-4D2A-8B9B-BE0B6A5EBA7E}"/>
                </c:ext>
              </c:extLst>
            </c:dLbl>
            <c:spPr>
              <a:noFill/>
              <a:ln w="25400">
                <a:noFill/>
              </a:ln>
            </c:spPr>
            <c:txPr>
              <a:bodyPr wrap="square" lIns="38100" tIns="19050" rIns="38100" bIns="19050" anchor="ctr">
                <a:spAutoFit/>
              </a:bodyPr>
              <a:lstStyle/>
              <a:p>
                <a:pPr>
                  <a:defRPr sz="2000"/>
                </a:pPr>
                <a:endParaRPr lang="es-CO"/>
              </a:p>
            </c:txPr>
            <c:dLblPos val="bestFit"/>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'Outstand. Issu'!$Q$17:$R$19</c:f>
              <c:strCache>
                <c:ptCount val="3"/>
                <c:pt idx="0">
                  <c:v>TES Short Term</c:v>
                </c:pt>
                <c:pt idx="1">
                  <c:v>TES Fixed Rate</c:v>
                </c:pt>
                <c:pt idx="2">
                  <c:v>TES UVR</c:v>
                </c:pt>
              </c:strCache>
            </c:strRef>
          </c:cat>
          <c:val>
            <c:numRef>
              <c:f>'Outstand. Issu'!$U$17:$U$19</c:f>
              <c:numCache>
                <c:formatCode>0.00%</c:formatCode>
                <c:ptCount val="3"/>
                <c:pt idx="0">
                  <c:v>4.1000561106123462E-2</c:v>
                </c:pt>
                <c:pt idx="1">
                  <c:v>0.63259175582660576</c:v>
                </c:pt>
                <c:pt idx="2">
                  <c:v>0.32640768306727064</c:v>
                </c:pt>
              </c:numCache>
            </c:numRef>
          </c:val>
          <c:extLst>
            <c:ext xmlns:c16="http://schemas.microsoft.com/office/drawing/2014/chart" uri="{C3380CC4-5D6E-409C-BE32-E72D297353CC}">
              <c16:uniqueId val="{00000003-FFDA-4D2A-8B9B-BE0B6A5EBA7E}"/>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7303133075216427"/>
          <c:y val="0.20462944301159752"/>
          <c:w val="0.22701840170531173"/>
          <c:h val="0.26178557398329549"/>
        </c:manualLayout>
      </c:layout>
      <c:overlay val="0"/>
      <c:txPr>
        <a:bodyPr/>
        <a:lstStyle/>
        <a:p>
          <a:pPr>
            <a:defRPr sz="2000"/>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http://www.minhacienda.gov.co/imagesnew/LogoMinhacienda1.jpg"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http://www.minhacienda.gov.co/imagesnew/LogoMinhacienda1.jpg" TargetMode="External"/><Relationship Id="rId1" Type="http://schemas.openxmlformats.org/officeDocument/2006/relationships/chart" Target="../charts/chart4.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6</xdr:col>
      <xdr:colOff>180975</xdr:colOff>
      <xdr:row>3</xdr:row>
      <xdr:rowOff>0</xdr:rowOff>
    </xdr:from>
    <xdr:to>
      <xdr:col>12</xdr:col>
      <xdr:colOff>85725</xdr:colOff>
      <xdr:row>6</xdr:row>
      <xdr:rowOff>38100</xdr:rowOff>
    </xdr:to>
    <xdr:pic>
      <xdr:nvPicPr>
        <xdr:cNvPr id="2065"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7300" y="590550"/>
          <a:ext cx="4476750"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95250</xdr:colOff>
      <xdr:row>40</xdr:row>
      <xdr:rowOff>152400</xdr:rowOff>
    </xdr:from>
    <xdr:to>
      <xdr:col>21</xdr:col>
      <xdr:colOff>209550</xdr:colOff>
      <xdr:row>55</xdr:row>
      <xdr:rowOff>219075</xdr:rowOff>
    </xdr:to>
    <xdr:graphicFrame macro="">
      <xdr:nvGraphicFramePr>
        <xdr:cNvPr id="1105"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7</xdr:row>
      <xdr:rowOff>457200</xdr:rowOff>
    </xdr:from>
    <xdr:to>
      <xdr:col>11</xdr:col>
      <xdr:colOff>0</xdr:colOff>
      <xdr:row>15</xdr:row>
      <xdr:rowOff>285750</xdr:rowOff>
    </xdr:to>
    <xdr:graphicFrame macro="">
      <xdr:nvGraphicFramePr>
        <xdr:cNvPr id="1106"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1107" name="Imagen 5" descr="http://www.minhacienda.gov.co/imagesnew/LogoMinhacienda1.jpg"/>
        <xdr:cNvPicPr>
          <a:picLocks noChangeAspect="1" noChangeArrowheads="1"/>
        </xdr:cNvPicPr>
      </xdr:nvPicPr>
      <xdr:blipFill>
        <a:blip xmlns:r="http://schemas.openxmlformats.org/officeDocument/2006/relationships" r:link="rId3">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16</xdr:col>
      <xdr:colOff>47625</xdr:colOff>
      <xdr:row>6</xdr:row>
      <xdr:rowOff>828675</xdr:rowOff>
    </xdr:from>
    <xdr:to>
      <xdr:col>20</xdr:col>
      <xdr:colOff>1714500</xdr:colOff>
      <xdr:row>15</xdr:row>
      <xdr:rowOff>171450</xdr:rowOff>
    </xdr:to>
    <xdr:graphicFrame macro="">
      <xdr:nvGraphicFramePr>
        <xdr:cNvPr id="1108"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0</xdr:colOff>
      <xdr:row>7</xdr:row>
      <xdr:rowOff>457200</xdr:rowOff>
    </xdr:from>
    <xdr:to>
      <xdr:col>11</xdr:col>
      <xdr:colOff>0</xdr:colOff>
      <xdr:row>15</xdr:row>
      <xdr:rowOff>285750</xdr:rowOff>
    </xdr:to>
    <xdr:graphicFrame macro="">
      <xdr:nvGraphicFramePr>
        <xdr:cNvPr id="3153"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1</xdr:row>
      <xdr:rowOff>190500</xdr:rowOff>
    </xdr:from>
    <xdr:to>
      <xdr:col>11</xdr:col>
      <xdr:colOff>0</xdr:colOff>
      <xdr:row>3</xdr:row>
      <xdr:rowOff>95250</xdr:rowOff>
    </xdr:to>
    <xdr:pic>
      <xdr:nvPicPr>
        <xdr:cNvPr id="3154" name="Imagen 5" descr="http://www.minhacienda.gov.co/imagesnew/LogoMinhacienda1.jpg"/>
        <xdr:cNvPicPr>
          <a:picLocks noChangeAspect="1" noChangeArrowheads="1"/>
        </xdr:cNvPicPr>
      </xdr:nvPicPr>
      <xdr:blipFill>
        <a:blip xmlns:r="http://schemas.openxmlformats.org/officeDocument/2006/relationships" r:link="rId2">
          <a:extLst>
            <a:ext uri="{28A0092B-C50C-407E-A947-70E740481C1C}">
              <a14:useLocalDpi xmlns:a14="http://schemas.microsoft.com/office/drawing/2010/main" val="0"/>
            </a:ext>
          </a:extLst>
        </a:blip>
        <a:srcRect/>
        <a:stretch>
          <a:fillRect/>
        </a:stretch>
      </xdr:blipFill>
      <xdr:spPr bwMode="auto">
        <a:xfrm>
          <a:off x="20469225" y="285750"/>
          <a:ext cx="0"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352425</xdr:colOff>
      <xdr:row>39</xdr:row>
      <xdr:rowOff>161925</xdr:rowOff>
    </xdr:from>
    <xdr:to>
      <xdr:col>20</xdr:col>
      <xdr:colOff>1047750</xdr:colOff>
      <xdr:row>54</xdr:row>
      <xdr:rowOff>276225</xdr:rowOff>
    </xdr:to>
    <xdr:graphicFrame macro="">
      <xdr:nvGraphicFramePr>
        <xdr:cNvPr id="3156" name="5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0</xdr:colOff>
      <xdr:row>7</xdr:row>
      <xdr:rowOff>0</xdr:rowOff>
    </xdr:from>
    <xdr:to>
      <xdr:col>20</xdr:col>
      <xdr:colOff>1666875</xdr:colOff>
      <xdr:row>15</xdr:row>
      <xdr:rowOff>200025</xdr:rowOff>
    </xdr:to>
    <xdr:graphicFrame macro="">
      <xdr:nvGraphicFramePr>
        <xdr:cNvPr id="3157" name="Gráfico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Martes\Emisiones%20Vigentes%20Actual%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Outstand. Issu"/>
      <sheetName val="Curva"/>
      <sheetName val="Título-Title "/>
    </sheetNames>
    <sheetDataSet>
      <sheetData sheetId="0">
        <row r="2">
          <cell r="A2" t="str">
            <v>Fuentes</v>
          </cell>
        </row>
        <row r="8">
          <cell r="L8">
            <v>1</v>
          </cell>
        </row>
        <row r="318">
          <cell r="A318">
            <v>4023520.3402396999</v>
          </cell>
          <cell r="B318">
            <v>1099.277444978949</v>
          </cell>
        </row>
      </sheetData>
      <sheetData sheetId="1">
        <row r="18">
          <cell r="Q18" t="str">
            <v>TES Corto Plazo</v>
          </cell>
        </row>
      </sheetData>
      <sheetData sheetId="2" refreshError="1"/>
      <sheetData sheetId="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V277"/>
  <sheetViews>
    <sheetView tabSelected="1" view="pageBreakPreview" zoomScale="60" zoomScaleNormal="85" workbookViewId="0">
      <selection activeCell="F16" sqref="F16"/>
    </sheetView>
  </sheetViews>
  <sheetFormatPr baseColWidth="10" defaultColWidth="0" defaultRowHeight="0" customHeight="1" zeroHeight="1" x14ac:dyDescent="0.2"/>
  <cols>
    <col min="1" max="4" width="11.42578125" style="85" customWidth="1"/>
    <col min="5" max="5" width="16.140625" style="85" bestFit="1" customWidth="1"/>
    <col min="6" max="13" width="11.42578125" style="85" customWidth="1"/>
    <col min="14" max="16384" width="0" style="85" hidden="1"/>
  </cols>
  <sheetData>
    <row r="1" spans="1:15" ht="15" x14ac:dyDescent="0.2"/>
    <row r="2" spans="1:15" ht="15.75" x14ac:dyDescent="0.25">
      <c r="A2" s="86"/>
      <c r="B2" s="86"/>
      <c r="C2" s="86"/>
      <c r="D2" s="86"/>
      <c r="E2" s="86"/>
      <c r="F2" s="86"/>
      <c r="G2" s="86"/>
      <c r="H2" s="86"/>
      <c r="I2" s="86"/>
      <c r="J2" s="86"/>
      <c r="K2" s="86"/>
      <c r="L2" s="86"/>
      <c r="M2" s="86"/>
    </row>
    <row r="3" spans="1:15" ht="15.75" x14ac:dyDescent="0.25">
      <c r="A3" s="86"/>
      <c r="B3" s="86"/>
      <c r="C3" s="86"/>
      <c r="D3" s="86"/>
      <c r="E3" s="86"/>
      <c r="F3" s="86"/>
      <c r="G3" s="86"/>
      <c r="H3" s="86"/>
      <c r="I3" s="86"/>
      <c r="J3" s="86"/>
      <c r="K3" s="86"/>
      <c r="L3" s="86"/>
      <c r="M3" s="86"/>
    </row>
    <row r="4" spans="1:15" ht="15.75" customHeight="1" x14ac:dyDescent="0.25">
      <c r="A4" s="86"/>
      <c r="B4" s="86"/>
      <c r="C4" s="86"/>
      <c r="D4" s="86"/>
      <c r="E4" s="86"/>
      <c r="F4" s="86"/>
      <c r="G4" s="86"/>
      <c r="H4" s="86"/>
      <c r="I4" s="86"/>
      <c r="J4" s="86"/>
      <c r="K4" s="86"/>
      <c r="L4" s="86"/>
      <c r="M4" s="86"/>
    </row>
    <row r="5" spans="1:15" ht="15.75" x14ac:dyDescent="0.25">
      <c r="A5" s="86"/>
      <c r="B5" s="86"/>
      <c r="C5" s="86"/>
      <c r="D5" s="86"/>
      <c r="E5" s="86"/>
      <c r="F5" s="86"/>
      <c r="G5" s="86"/>
      <c r="H5" s="86"/>
      <c r="I5" s="86"/>
      <c r="J5" s="86"/>
      <c r="K5" s="86"/>
      <c r="L5" s="86"/>
      <c r="M5" s="86"/>
    </row>
    <row r="6" spans="1:15" ht="15.75" x14ac:dyDescent="0.25">
      <c r="A6" s="86"/>
      <c r="B6" s="86"/>
      <c r="C6" s="86"/>
      <c r="D6" s="86"/>
      <c r="E6" s="86"/>
      <c r="F6" s="86"/>
      <c r="G6" s="86"/>
      <c r="H6" s="86"/>
      <c r="I6" s="86"/>
      <c r="J6" s="86"/>
      <c r="K6" s="86"/>
      <c r="L6" s="86"/>
      <c r="M6" s="86"/>
    </row>
    <row r="7" spans="1:15" ht="15.75" x14ac:dyDescent="0.25">
      <c r="A7" s="86"/>
      <c r="B7" s="86"/>
      <c r="C7" s="86"/>
      <c r="D7" s="86"/>
      <c r="E7" s="86"/>
      <c r="F7" s="86"/>
      <c r="G7" s="86"/>
      <c r="H7" s="86"/>
      <c r="I7" s="86"/>
      <c r="J7" s="86"/>
      <c r="K7" s="86"/>
      <c r="L7" s="86"/>
      <c r="M7" s="86"/>
    </row>
    <row r="8" spans="1:15" ht="15.75" x14ac:dyDescent="0.25">
      <c r="A8" s="86"/>
      <c r="B8" s="86"/>
      <c r="C8" s="86"/>
      <c r="D8" s="86"/>
      <c r="E8" s="86"/>
      <c r="F8" s="86"/>
      <c r="G8" s="86"/>
      <c r="H8" s="86"/>
      <c r="I8" s="86"/>
      <c r="J8" s="86"/>
      <c r="K8" s="86"/>
      <c r="L8" s="86"/>
      <c r="M8" s="86"/>
    </row>
    <row r="9" spans="1:15" ht="15.75" x14ac:dyDescent="0.25">
      <c r="A9" s="86"/>
      <c r="B9" s="86"/>
      <c r="C9" s="86"/>
      <c r="D9" s="87"/>
      <c r="E9" s="86"/>
      <c r="F9" s="86"/>
      <c r="G9" s="86"/>
      <c r="H9" s="86"/>
      <c r="I9" s="86"/>
      <c r="J9" s="86"/>
      <c r="K9" s="86"/>
      <c r="L9" s="86"/>
      <c r="M9" s="86"/>
    </row>
    <row r="10" spans="1:15" ht="23.25" x14ac:dyDescent="0.35">
      <c r="A10" s="86"/>
      <c r="B10" s="86"/>
      <c r="C10" s="86"/>
      <c r="D10" s="86"/>
      <c r="E10" s="125"/>
      <c r="F10" s="125"/>
      <c r="G10" s="125"/>
      <c r="H10" s="86"/>
      <c r="I10" s="86"/>
      <c r="J10" s="86"/>
      <c r="K10" s="86"/>
      <c r="L10" s="86"/>
      <c r="M10" s="86"/>
      <c r="O10" s="85" t="e">
        <f>INDEX([1]indice!#REF!,1,[1]indice!$L$8)</f>
        <v>#REF!</v>
      </c>
    </row>
    <row r="11" spans="1:15" ht="15.75" x14ac:dyDescent="0.25">
      <c r="A11" s="86"/>
      <c r="B11" s="86"/>
      <c r="C11" s="86"/>
      <c r="D11" s="86"/>
      <c r="E11" s="86"/>
      <c r="F11" s="86"/>
      <c r="G11" s="86"/>
      <c r="H11" s="86"/>
      <c r="I11" s="86"/>
      <c r="J11" s="86"/>
      <c r="K11" s="86"/>
      <c r="L11" s="86"/>
      <c r="M11" s="86"/>
    </row>
    <row r="12" spans="1:15" ht="15.75" x14ac:dyDescent="0.25">
      <c r="A12" s="86"/>
      <c r="B12" s="86"/>
      <c r="C12" s="86"/>
      <c r="D12" s="86"/>
      <c r="E12" s="86"/>
      <c r="F12" s="86"/>
      <c r="G12" s="86"/>
      <c r="H12" s="86"/>
      <c r="I12" s="86"/>
      <c r="J12" s="86"/>
      <c r="K12" s="86"/>
      <c r="L12" s="86"/>
      <c r="M12" s="86"/>
    </row>
    <row r="13" spans="1:15" ht="30.75" customHeight="1" x14ac:dyDescent="0.25">
      <c r="A13" s="86"/>
      <c r="B13" s="86"/>
      <c r="C13" s="126" t="s">
        <v>85</v>
      </c>
      <c r="D13" s="126"/>
      <c r="E13" s="126"/>
      <c r="F13" s="86"/>
      <c r="G13" s="86"/>
      <c r="H13" s="127" t="s">
        <v>86</v>
      </c>
      <c r="I13" s="127"/>
      <c r="J13" s="127"/>
      <c r="K13" s="127"/>
      <c r="L13" s="86"/>
      <c r="M13" s="86"/>
    </row>
    <row r="14" spans="1:15" ht="15.75" x14ac:dyDescent="0.25">
      <c r="A14" s="86"/>
      <c r="B14" s="86"/>
      <c r="C14" s="88"/>
      <c r="D14" s="86"/>
      <c r="E14" s="86"/>
      <c r="F14" s="86"/>
      <c r="G14" s="86"/>
      <c r="H14" s="89"/>
      <c r="I14" s="89"/>
      <c r="J14" s="89"/>
      <c r="K14" s="89"/>
      <c r="L14" s="89"/>
      <c r="M14" s="89"/>
    </row>
    <row r="15" spans="1:15" ht="15.75" x14ac:dyDescent="0.25">
      <c r="A15" s="86"/>
      <c r="B15" s="86"/>
      <c r="C15" s="88"/>
      <c r="D15" s="86"/>
      <c r="E15" s="86"/>
      <c r="F15" s="86"/>
      <c r="G15" s="86"/>
      <c r="H15" s="89"/>
      <c r="I15" s="89"/>
      <c r="J15" s="89"/>
      <c r="K15" s="89"/>
      <c r="L15" s="89"/>
      <c r="M15" s="89"/>
    </row>
    <row r="16" spans="1:15" ht="15.75" x14ac:dyDescent="0.25">
      <c r="A16" s="86"/>
      <c r="B16" s="86"/>
      <c r="C16" s="88" t="s">
        <v>87</v>
      </c>
      <c r="D16" s="86"/>
      <c r="E16" s="86"/>
      <c r="F16" s="86"/>
      <c r="G16" s="86"/>
      <c r="H16" s="89" t="s">
        <v>88</v>
      </c>
      <c r="I16" s="89"/>
      <c r="J16" s="89"/>
      <c r="K16" s="89"/>
      <c r="L16" s="89"/>
      <c r="M16" s="89"/>
    </row>
    <row r="17" spans="1:21" ht="15.75" x14ac:dyDescent="0.25">
      <c r="A17" s="86"/>
      <c r="B17" s="86"/>
      <c r="C17" s="88"/>
      <c r="D17" s="86"/>
      <c r="E17" s="86"/>
      <c r="F17" s="86"/>
      <c r="G17" s="86"/>
      <c r="H17" s="89" t="s">
        <v>89</v>
      </c>
      <c r="I17" s="89"/>
      <c r="J17" s="89"/>
      <c r="K17" s="89"/>
      <c r="L17" s="89"/>
      <c r="M17" s="89"/>
    </row>
    <row r="18" spans="1:21" ht="15.75" x14ac:dyDescent="0.25">
      <c r="A18" s="86"/>
      <c r="B18" s="86"/>
      <c r="C18" s="86"/>
      <c r="D18" s="86"/>
      <c r="E18" s="86"/>
      <c r="F18" s="86"/>
      <c r="G18" s="86"/>
      <c r="H18" s="89" t="s">
        <v>10</v>
      </c>
      <c r="I18" s="89"/>
      <c r="J18" s="89"/>
      <c r="K18" s="89"/>
      <c r="L18" s="89"/>
      <c r="M18" s="89"/>
    </row>
    <row r="19" spans="1:21" ht="15.75" x14ac:dyDescent="0.25">
      <c r="A19" s="86"/>
      <c r="B19" s="86"/>
      <c r="C19" s="86"/>
      <c r="D19" s="86"/>
      <c r="E19" s="86"/>
      <c r="F19" s="86"/>
      <c r="G19" s="86"/>
      <c r="H19" s="89"/>
      <c r="I19" s="89"/>
      <c r="J19" s="89"/>
      <c r="K19" s="89"/>
      <c r="L19" s="89"/>
      <c r="M19" s="89"/>
    </row>
    <row r="20" spans="1:21" ht="15.75" x14ac:dyDescent="0.25">
      <c r="A20" s="86"/>
      <c r="B20" s="86"/>
      <c r="C20" s="128"/>
      <c r="D20" s="128"/>
      <c r="E20" s="128"/>
      <c r="F20" s="128"/>
      <c r="G20" s="86"/>
      <c r="H20" s="90"/>
      <c r="I20" s="89"/>
      <c r="J20" s="89"/>
      <c r="K20" s="89"/>
      <c r="L20" s="89"/>
      <c r="M20" s="89"/>
    </row>
    <row r="21" spans="1:21" ht="15.75" x14ac:dyDescent="0.25">
      <c r="A21" s="86"/>
      <c r="B21" s="86"/>
      <c r="C21" s="128"/>
      <c r="D21" s="128"/>
      <c r="E21" s="128"/>
      <c r="F21" s="128"/>
      <c r="G21" s="86"/>
      <c r="H21" s="89"/>
      <c r="I21" s="89"/>
      <c r="J21" s="89"/>
      <c r="K21" s="89"/>
      <c r="L21" s="89"/>
      <c r="M21" s="89"/>
    </row>
    <row r="22" spans="1:21" ht="15.75" x14ac:dyDescent="0.25">
      <c r="A22" s="86"/>
      <c r="B22" s="91"/>
      <c r="C22" s="128"/>
      <c r="D22" s="128"/>
      <c r="E22" s="128"/>
      <c r="F22" s="128"/>
      <c r="G22" s="91"/>
      <c r="H22" s="92"/>
      <c r="I22" s="89"/>
      <c r="J22" s="89"/>
      <c r="K22" s="89"/>
      <c r="L22" s="89"/>
      <c r="M22" s="89"/>
    </row>
    <row r="23" spans="1:21" ht="15.75" x14ac:dyDescent="0.25">
      <c r="A23" s="86"/>
      <c r="B23" s="91"/>
      <c r="C23" s="128"/>
      <c r="D23" s="128"/>
      <c r="E23" s="128"/>
      <c r="F23" s="128"/>
      <c r="G23" s="91"/>
      <c r="H23" s="91"/>
      <c r="I23" s="86"/>
      <c r="J23" s="86"/>
      <c r="K23" s="86"/>
      <c r="L23" s="86"/>
      <c r="M23" s="86"/>
    </row>
    <row r="24" spans="1:21" ht="15.75" x14ac:dyDescent="0.25">
      <c r="A24" s="86"/>
      <c r="B24" s="86"/>
      <c r="C24" s="128"/>
      <c r="D24" s="128"/>
      <c r="E24" s="128"/>
      <c r="F24" s="128"/>
      <c r="G24" s="86"/>
      <c r="H24" s="86"/>
      <c r="I24" s="86"/>
      <c r="J24" s="86"/>
      <c r="K24" s="86"/>
      <c r="L24" s="86"/>
      <c r="M24" s="86"/>
    </row>
    <row r="25" spans="1:21" ht="25.5" x14ac:dyDescent="0.35">
      <c r="A25" s="86"/>
      <c r="B25" s="86"/>
      <c r="C25" s="128"/>
      <c r="D25" s="129"/>
      <c r="E25" s="129"/>
      <c r="F25" s="129"/>
      <c r="G25" s="93"/>
      <c r="H25" s="93"/>
      <c r="I25" s="93"/>
      <c r="J25" s="93"/>
      <c r="K25" s="93"/>
      <c r="L25" s="93"/>
      <c r="M25" s="93"/>
      <c r="N25" s="94"/>
      <c r="O25" s="94"/>
      <c r="Q25" s="95"/>
      <c r="R25" s="95"/>
      <c r="S25" s="95"/>
      <c r="T25" s="95"/>
      <c r="U25" s="95"/>
    </row>
    <row r="26" spans="1:21" ht="350.25" customHeight="1" x14ac:dyDescent="0.35">
      <c r="A26" s="86"/>
      <c r="B26" s="86"/>
      <c r="C26" s="130" t="s">
        <v>8</v>
      </c>
      <c r="D26" s="131"/>
      <c r="E26" s="131"/>
      <c r="F26" s="131"/>
      <c r="G26" s="131"/>
      <c r="H26" s="131"/>
      <c r="I26" s="131"/>
      <c r="J26" s="131"/>
      <c r="K26" s="93"/>
      <c r="L26" s="93"/>
      <c r="M26" s="93"/>
      <c r="N26" s="94"/>
      <c r="O26" s="94"/>
    </row>
    <row r="27" spans="1:21" ht="25.5" x14ac:dyDescent="0.35">
      <c r="A27" s="86"/>
      <c r="B27" s="86"/>
      <c r="C27" s="86"/>
      <c r="D27" s="93"/>
      <c r="E27" s="93"/>
      <c r="F27" s="93"/>
      <c r="G27" s="93"/>
      <c r="H27" s="93"/>
      <c r="I27" s="93"/>
      <c r="J27" s="93"/>
      <c r="K27" s="93"/>
      <c r="L27" s="93"/>
      <c r="M27" s="93"/>
      <c r="N27" s="94"/>
      <c r="O27" s="94"/>
    </row>
    <row r="28" spans="1:21" ht="25.5" x14ac:dyDescent="0.35">
      <c r="A28" s="86"/>
      <c r="B28" s="86"/>
      <c r="C28" s="86"/>
      <c r="D28" s="93"/>
      <c r="E28" s="93"/>
      <c r="F28" s="93"/>
      <c r="G28" s="93"/>
      <c r="H28" s="93"/>
      <c r="I28" s="93"/>
      <c r="J28" s="93"/>
      <c r="K28" s="93"/>
      <c r="L28" s="93"/>
      <c r="M28" s="93"/>
      <c r="N28" s="94"/>
      <c r="O28" s="94"/>
    </row>
    <row r="29" spans="1:21" ht="25.5" x14ac:dyDescent="0.35">
      <c r="A29" s="86"/>
      <c r="B29" s="86"/>
      <c r="C29" s="86"/>
      <c r="D29" s="93"/>
      <c r="E29" s="93"/>
      <c r="F29" s="93"/>
      <c r="G29" s="93" t="s">
        <v>2</v>
      </c>
      <c r="H29" s="93"/>
      <c r="I29" s="93"/>
      <c r="J29" s="93"/>
      <c r="K29" s="93"/>
      <c r="L29" s="93"/>
      <c r="M29" s="93"/>
      <c r="N29" s="94"/>
      <c r="O29" s="94"/>
    </row>
    <row r="30" spans="1:21" ht="25.5" x14ac:dyDescent="0.35">
      <c r="A30" s="86"/>
      <c r="B30" s="86"/>
      <c r="C30" s="86"/>
      <c r="D30" s="93"/>
      <c r="E30" s="93"/>
      <c r="F30" s="93"/>
      <c r="G30" s="93"/>
      <c r="H30" s="93"/>
      <c r="I30" s="93"/>
      <c r="J30" s="93"/>
      <c r="K30" s="93"/>
      <c r="L30" s="93"/>
      <c r="M30" s="93"/>
      <c r="N30" s="94"/>
      <c r="O30" s="94"/>
    </row>
    <row r="31" spans="1:21" ht="25.5" x14ac:dyDescent="0.35">
      <c r="A31" s="86"/>
      <c r="B31" s="86"/>
      <c r="C31" s="86"/>
      <c r="D31" s="93"/>
      <c r="E31" s="93"/>
      <c r="F31" s="93"/>
      <c r="G31" s="93" t="s">
        <v>2</v>
      </c>
      <c r="H31" s="93"/>
      <c r="I31" s="93"/>
      <c r="J31" s="93"/>
      <c r="K31" s="93"/>
      <c r="L31" s="93"/>
      <c r="M31" s="93"/>
      <c r="N31" s="94"/>
      <c r="O31" s="94"/>
    </row>
    <row r="32" spans="1:21" ht="15.75" x14ac:dyDescent="0.25">
      <c r="A32" s="86"/>
      <c r="B32" s="86"/>
      <c r="C32" s="86"/>
      <c r="D32" s="86"/>
      <c r="E32" s="86"/>
      <c r="F32" s="86"/>
      <c r="G32" s="86"/>
      <c r="H32" s="86"/>
      <c r="I32" s="86"/>
      <c r="J32" s="86"/>
      <c r="K32" s="86"/>
      <c r="L32" s="86"/>
      <c r="M32" s="86"/>
    </row>
    <row r="33" spans="1:13" ht="15.75" x14ac:dyDescent="0.25">
      <c r="A33" s="86"/>
      <c r="B33" s="86"/>
      <c r="C33" s="86"/>
      <c r="D33" s="86"/>
      <c r="E33" s="86"/>
      <c r="F33" s="86"/>
      <c r="G33" s="86"/>
      <c r="H33" s="86"/>
      <c r="I33" s="86"/>
      <c r="J33" s="86"/>
      <c r="K33" s="86"/>
      <c r="L33" s="86"/>
      <c r="M33" s="86"/>
    </row>
    <row r="34" spans="1:13" ht="15.75" x14ac:dyDescent="0.25">
      <c r="A34" s="86"/>
      <c r="B34" s="86"/>
      <c r="C34" s="86"/>
      <c r="D34" s="86"/>
      <c r="E34" s="86"/>
      <c r="F34" s="86"/>
      <c r="G34" s="86"/>
      <c r="H34" s="86"/>
      <c r="I34" s="86"/>
      <c r="J34" s="86"/>
      <c r="K34" s="86"/>
      <c r="L34" s="86"/>
      <c r="M34" s="86"/>
    </row>
    <row r="35" spans="1:13" ht="15.75" x14ac:dyDescent="0.25">
      <c r="A35" s="86"/>
      <c r="B35" s="86"/>
      <c r="C35" s="86"/>
      <c r="D35" s="86"/>
      <c r="E35" s="86"/>
      <c r="F35" s="86"/>
      <c r="G35" s="86"/>
      <c r="H35" s="86"/>
      <c r="I35" s="86"/>
      <c r="J35" s="86"/>
      <c r="K35" s="86"/>
      <c r="L35" s="86"/>
      <c r="M35" s="86"/>
    </row>
    <row r="36" spans="1:13" ht="15.75" x14ac:dyDescent="0.25">
      <c r="A36" s="86"/>
      <c r="B36" s="86"/>
      <c r="C36" s="86"/>
      <c r="D36" s="86"/>
      <c r="E36" s="86"/>
      <c r="F36" s="86"/>
      <c r="G36" s="86"/>
      <c r="H36" s="86"/>
      <c r="I36" s="86"/>
      <c r="J36" s="86"/>
      <c r="K36" s="86"/>
      <c r="L36" s="86"/>
      <c r="M36" s="86"/>
    </row>
    <row r="37" spans="1:13" ht="15.75" x14ac:dyDescent="0.25">
      <c r="A37" s="86"/>
      <c r="B37" s="86"/>
      <c r="C37" s="86"/>
      <c r="D37" s="86"/>
      <c r="E37" s="86"/>
      <c r="F37" s="86"/>
      <c r="G37" s="86"/>
      <c r="H37" s="86"/>
      <c r="I37" s="86"/>
      <c r="J37" s="86"/>
      <c r="K37" s="86"/>
      <c r="L37" s="86"/>
      <c r="M37" s="86"/>
    </row>
    <row r="38" spans="1:13" ht="15.75" x14ac:dyDescent="0.25">
      <c r="A38" s="86"/>
      <c r="B38" s="86"/>
      <c r="C38" s="86"/>
      <c r="D38" s="86"/>
      <c r="E38" s="86"/>
      <c r="F38" s="86"/>
      <c r="G38" s="86"/>
      <c r="H38" s="86"/>
      <c r="I38" s="86"/>
      <c r="J38" s="86"/>
      <c r="K38" s="86"/>
      <c r="L38" s="86"/>
      <c r="M38" s="86"/>
    </row>
    <row r="39" spans="1:13" ht="15.75" x14ac:dyDescent="0.25">
      <c r="A39" s="86"/>
      <c r="B39" s="86"/>
      <c r="C39" s="86"/>
      <c r="D39" s="86"/>
      <c r="E39" s="86"/>
      <c r="F39" s="86"/>
      <c r="G39" s="86"/>
      <c r="H39" s="86"/>
      <c r="I39" s="86"/>
      <c r="J39" s="86"/>
      <c r="K39" s="86"/>
      <c r="L39" s="86"/>
      <c r="M39" s="86"/>
    </row>
    <row r="61" spans="20:22" ht="15" hidden="1" customHeight="1" x14ac:dyDescent="0.2">
      <c r="T61" s="85">
        <v>2037</v>
      </c>
      <c r="U61" s="85">
        <v>2049</v>
      </c>
    </row>
    <row r="62" spans="20:22" ht="15" customHeight="1" x14ac:dyDescent="0.2">
      <c r="V62" s="85">
        <f>SUM(F62:U62)</f>
        <v>0</v>
      </c>
    </row>
    <row r="63" spans="20:22" ht="15" customHeight="1" x14ac:dyDescent="0.2">
      <c r="T63" s="85" t="e">
        <f ca="1">_xlfn.SINGLE(INDEX([1]indice!A318:B318,1,[1]indice!$L$8))</f>
        <v>#NAME?</v>
      </c>
    </row>
    <row r="64" spans="20:22" ht="15" customHeight="1" x14ac:dyDescent="0.2"/>
    <row r="65" ht="15" hidden="1" customHeight="1" x14ac:dyDescent="0.2"/>
    <row r="66" ht="15" hidden="1" customHeight="1" x14ac:dyDescent="0.2"/>
    <row r="236" spans="5:5" ht="15" hidden="1" customHeight="1" x14ac:dyDescent="0.2"/>
    <row r="237" spans="5:5" ht="15" hidden="1" customHeight="1" x14ac:dyDescent="0.2"/>
    <row r="240" spans="5:5" ht="15" hidden="1" customHeight="1" x14ac:dyDescent="0.2">
      <c r="E240" s="85" t="s">
        <v>7</v>
      </c>
    </row>
    <row r="244" spans="5:16" ht="15" hidden="1" customHeight="1" x14ac:dyDescent="0.2">
      <c r="E244" s="85" t="s">
        <v>7</v>
      </c>
      <c r="I244" s="85">
        <v>3249999.6</v>
      </c>
      <c r="P244" s="83">
        <v>9952435.5480599999</v>
      </c>
    </row>
    <row r="245" spans="5:16" ht="15" hidden="1" customHeight="1" x14ac:dyDescent="0.2">
      <c r="I245" s="85">
        <v>3249999.4</v>
      </c>
      <c r="P245" s="84">
        <v>15023661.187726401</v>
      </c>
    </row>
    <row r="246" spans="5:16" ht="15" hidden="1" customHeight="1" x14ac:dyDescent="0.2">
      <c r="I246" s="85">
        <v>3249998.8</v>
      </c>
      <c r="P246" s="83">
        <v>2709436.3214406003</v>
      </c>
    </row>
    <row r="247" spans="5:16" ht="15" hidden="1" customHeight="1" x14ac:dyDescent="0.2">
      <c r="I247" s="85">
        <v>1799999.9</v>
      </c>
      <c r="P247" s="84">
        <v>3105741.2023946005</v>
      </c>
    </row>
    <row r="248" spans="5:16" ht="15" hidden="1" customHeight="1" x14ac:dyDescent="0.2">
      <c r="I248" s="85">
        <v>8580675.1999999993</v>
      </c>
      <c r="P248" s="96">
        <v>101305941.57524356</v>
      </c>
    </row>
    <row r="249" spans="5:16" ht="15" hidden="1" customHeight="1" x14ac:dyDescent="0.2">
      <c r="I249" s="85">
        <v>3249999.4</v>
      </c>
    </row>
    <row r="250" spans="5:16" ht="15" hidden="1" customHeight="1" x14ac:dyDescent="0.2">
      <c r="I250" s="85">
        <v>3249998.8</v>
      </c>
    </row>
    <row r="251" spans="5:16" ht="15" hidden="1" customHeight="1" x14ac:dyDescent="0.2">
      <c r="I251" s="85">
        <v>4249999</v>
      </c>
    </row>
    <row r="252" spans="5:16" ht="15" hidden="1" customHeight="1" x14ac:dyDescent="0.2">
      <c r="I252" s="85">
        <v>3849999.7</v>
      </c>
    </row>
    <row r="253" spans="5:16" ht="15" hidden="1" customHeight="1" x14ac:dyDescent="0.2">
      <c r="I253" s="85">
        <v>5510803.9000000004</v>
      </c>
    </row>
    <row r="254" spans="5:16" ht="15" hidden="1" customHeight="1" x14ac:dyDescent="0.2">
      <c r="I254" s="85">
        <v>14610763.4</v>
      </c>
    </row>
    <row r="255" spans="5:16" ht="15" hidden="1" customHeight="1" x14ac:dyDescent="0.2">
      <c r="I255" s="85">
        <v>33484935.699999999</v>
      </c>
    </row>
    <row r="256" spans="5:16" ht="15" hidden="1" customHeight="1" x14ac:dyDescent="0.2">
      <c r="I256" s="85">
        <v>26889987.199999999</v>
      </c>
    </row>
    <row r="257" spans="9:9" ht="15" hidden="1" customHeight="1" x14ac:dyDescent="0.2">
      <c r="I257" s="85">
        <v>17806924.5</v>
      </c>
    </row>
    <row r="258" spans="9:9" ht="15" hidden="1" customHeight="1" x14ac:dyDescent="0.2">
      <c r="I258" s="85">
        <v>28778993.899999999</v>
      </c>
    </row>
    <row r="259" spans="9:9" ht="15" hidden="1" customHeight="1" x14ac:dyDescent="0.2">
      <c r="I259" s="85">
        <v>27422931.5</v>
      </c>
    </row>
    <row r="260" spans="9:9" ht="15" hidden="1" customHeight="1" x14ac:dyDescent="0.2">
      <c r="I260" s="85">
        <v>17395463.5</v>
      </c>
    </row>
    <row r="261" spans="9:9" ht="15" hidden="1" customHeight="1" x14ac:dyDescent="0.2">
      <c r="I261" s="85">
        <v>18114035.600000001</v>
      </c>
    </row>
    <row r="262" spans="9:9" ht="15" hidden="1" customHeight="1" x14ac:dyDescent="0.2">
      <c r="I262" s="85">
        <v>6498129.2999999998</v>
      </c>
    </row>
    <row r="263" spans="9:9" ht="15" hidden="1" customHeight="1" x14ac:dyDescent="0.2"/>
    <row r="264" spans="9:9" ht="15" hidden="1" customHeight="1" x14ac:dyDescent="0.2">
      <c r="I264" s="85">
        <v>10111439.506208699</v>
      </c>
    </row>
    <row r="265" spans="9:9" ht="15" hidden="1" customHeight="1" x14ac:dyDescent="0.2">
      <c r="I265" s="85">
        <v>20019978.585344199</v>
      </c>
    </row>
    <row r="266" spans="9:9" ht="15" hidden="1" customHeight="1" x14ac:dyDescent="0.2">
      <c r="I266" s="85">
        <v>22782912.910363846</v>
      </c>
    </row>
    <row r="267" spans="9:9" ht="15" hidden="1" customHeight="1" x14ac:dyDescent="0.2">
      <c r="I267" s="85">
        <v>10244721.498964999</v>
      </c>
    </row>
    <row r="268" spans="9:9" ht="15" hidden="1" customHeight="1" x14ac:dyDescent="0.2">
      <c r="I268" s="85">
        <v>11052727.5840664</v>
      </c>
    </row>
    <row r="269" spans="9:9" ht="15" hidden="1" customHeight="1" x14ac:dyDescent="0.2">
      <c r="I269" s="85">
        <v>28778993.899999999</v>
      </c>
    </row>
    <row r="270" spans="9:9" ht="15" hidden="1" customHeight="1" x14ac:dyDescent="0.2">
      <c r="I270" s="85">
        <v>27422931.5</v>
      </c>
    </row>
    <row r="271" spans="9:9" ht="15" hidden="1" customHeight="1" x14ac:dyDescent="0.2">
      <c r="I271" s="85">
        <v>17395463.5</v>
      </c>
    </row>
    <row r="272" spans="9:9" ht="15" hidden="1" customHeight="1" x14ac:dyDescent="0.2">
      <c r="I272" s="85">
        <v>18114035.600000001</v>
      </c>
    </row>
    <row r="273" spans="9:9" ht="15" hidden="1" customHeight="1" x14ac:dyDescent="0.2">
      <c r="I273" s="85">
        <v>6498129.2999999998</v>
      </c>
    </row>
    <row r="274" spans="9:9" ht="15" hidden="1" customHeight="1" x14ac:dyDescent="0.2">
      <c r="I274" s="85">
        <v>27121131.824958544</v>
      </c>
    </row>
    <row r="275" spans="9:9" ht="15" hidden="1" customHeight="1" x14ac:dyDescent="0.2">
      <c r="I275" s="85">
        <v>10452837.70717</v>
      </c>
    </row>
    <row r="276" spans="9:9" ht="15" hidden="1" customHeight="1" x14ac:dyDescent="0.2">
      <c r="I276" s="85">
        <v>12514023.707993802</v>
      </c>
    </row>
    <row r="277" spans="9:9" ht="15" hidden="1" customHeight="1" x14ac:dyDescent="0.2">
      <c r="I277" s="85">
        <v>9952435.5480599999</v>
      </c>
    </row>
  </sheetData>
  <sheetProtection selectLockedCells="1"/>
  <mergeCells count="5">
    <mergeCell ref="E10:G10"/>
    <mergeCell ref="C13:E13"/>
    <mergeCell ref="H13:K13"/>
    <mergeCell ref="C20:F25"/>
    <mergeCell ref="C26:J26"/>
  </mergeCells>
  <pageMargins left="0.7" right="0.7" top="0.75" bottom="0.75" header="0.3" footer="0.3"/>
  <pageSetup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BZ269"/>
  <sheetViews>
    <sheetView view="pageBreakPreview" topLeftCell="F17" zoomScale="40" zoomScaleNormal="10" zoomScaleSheetLayoutView="40" workbookViewId="0">
      <selection activeCell="K25" sqref="K25"/>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9</v>
      </c>
      <c r="C2" s="5"/>
      <c r="D2" s="6"/>
      <c r="E2" s="6"/>
      <c r="F2" s="6"/>
      <c r="G2" s="6"/>
      <c r="H2" s="6"/>
      <c r="I2" s="6"/>
      <c r="J2" s="6"/>
      <c r="K2" s="6"/>
      <c r="L2" s="6"/>
      <c r="M2" s="6"/>
      <c r="N2" s="6"/>
      <c r="O2" s="6"/>
      <c r="P2" s="6"/>
      <c r="Q2" s="6"/>
      <c r="R2" s="6"/>
      <c r="S2" s="6"/>
      <c r="T2" s="6"/>
      <c r="U2" s="6"/>
      <c r="V2" s="6"/>
      <c r="W2" s="6"/>
      <c r="X2" s="6"/>
    </row>
    <row r="3" spans="2:24" ht="30" customHeight="1" x14ac:dyDescent="0.2">
      <c r="B3" s="4" t="s">
        <v>10</v>
      </c>
      <c r="C3" s="5"/>
      <c r="D3" s="6"/>
      <c r="E3" s="6"/>
      <c r="F3" s="6"/>
      <c r="G3" s="6"/>
      <c r="H3" s="6"/>
      <c r="I3" s="6"/>
      <c r="J3" s="6"/>
      <c r="K3" s="6"/>
      <c r="L3" s="6"/>
      <c r="M3" s="6"/>
      <c r="N3" s="6"/>
      <c r="O3" s="6"/>
      <c r="P3" s="6"/>
      <c r="Q3" s="6"/>
      <c r="R3" s="6"/>
      <c r="S3" s="6"/>
      <c r="T3" s="6"/>
      <c r="U3" s="7"/>
      <c r="V3" s="7"/>
      <c r="W3" s="7"/>
      <c r="X3" s="7"/>
    </row>
    <row r="4" spans="2:24" ht="30" customHeight="1" x14ac:dyDescent="0.2">
      <c r="B4" s="4" t="s">
        <v>11</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12</v>
      </c>
      <c r="C6" s="13"/>
      <c r="D6" s="14">
        <v>44057</v>
      </c>
      <c r="E6" s="15"/>
      <c r="F6" s="2"/>
      <c r="G6" s="2"/>
      <c r="H6" s="2"/>
      <c r="I6" s="2"/>
      <c r="J6" s="16" t="s">
        <v>0</v>
      </c>
      <c r="K6" s="17">
        <v>274.62369999999999</v>
      </c>
      <c r="L6" s="16" t="s">
        <v>1</v>
      </c>
      <c r="M6" s="18">
        <v>3767.05</v>
      </c>
      <c r="N6" s="2"/>
      <c r="O6" s="16" t="s">
        <v>13</v>
      </c>
      <c r="P6" s="2"/>
      <c r="Q6" s="2"/>
      <c r="R6" s="2"/>
      <c r="S6" s="2"/>
      <c r="T6" s="2"/>
      <c r="U6" s="2"/>
      <c r="V6" s="19"/>
      <c r="W6" s="20"/>
      <c r="X6" s="20"/>
    </row>
    <row r="7" spans="2:24" ht="66.75" customHeight="1" thickBot="1" x14ac:dyDescent="0.25">
      <c r="B7" s="21" t="s">
        <v>14</v>
      </c>
      <c r="C7" s="21"/>
      <c r="D7" s="21" t="s">
        <v>15</v>
      </c>
      <c r="E7" s="21"/>
      <c r="F7" s="21" t="s">
        <v>16</v>
      </c>
      <c r="G7" s="21" t="s">
        <v>17</v>
      </c>
      <c r="H7" s="21" t="s">
        <v>18</v>
      </c>
      <c r="I7" s="21" t="s">
        <v>19</v>
      </c>
      <c r="J7" s="21" t="s">
        <v>20</v>
      </c>
      <c r="K7" s="21" t="s">
        <v>21</v>
      </c>
      <c r="L7" s="21" t="s">
        <v>22</v>
      </c>
      <c r="M7" s="21" t="s">
        <v>23</v>
      </c>
      <c r="N7" s="21" t="s">
        <v>24</v>
      </c>
      <c r="O7" s="21" t="s">
        <v>25</v>
      </c>
      <c r="P7" s="2"/>
      <c r="Q7" s="146" t="s">
        <v>26</v>
      </c>
      <c r="R7" s="146"/>
      <c r="S7" s="146"/>
      <c r="T7" s="146"/>
      <c r="U7" s="146"/>
      <c r="V7" s="2"/>
    </row>
    <row r="8" spans="2:24" ht="42" customHeight="1" thickTop="1" thickBot="1" x14ac:dyDescent="0.25">
      <c r="B8" s="147" t="s">
        <v>27</v>
      </c>
      <c r="C8" s="147"/>
      <c r="D8" s="148" t="s">
        <v>29</v>
      </c>
      <c r="E8" s="148"/>
      <c r="F8" s="22">
        <v>44083</v>
      </c>
      <c r="G8" s="23"/>
      <c r="H8" s="24">
        <v>1</v>
      </c>
      <c r="I8" s="25">
        <v>0</v>
      </c>
      <c r="J8" s="26">
        <v>4404999.7</v>
      </c>
      <c r="K8" s="27">
        <v>0</v>
      </c>
      <c r="L8" s="27">
        <v>2.605E-2</v>
      </c>
      <c r="M8" s="101">
        <v>99.816999999999993</v>
      </c>
      <c r="N8" s="28">
        <v>7.1232876712328766E-2</v>
      </c>
      <c r="O8" s="28">
        <v>7.1232876712328766E-2</v>
      </c>
      <c r="P8" s="2"/>
      <c r="Q8" s="2"/>
      <c r="R8" s="2"/>
      <c r="S8" s="2"/>
      <c r="T8" s="2"/>
      <c r="U8" s="2"/>
      <c r="V8" s="2"/>
    </row>
    <row r="9" spans="2:24" ht="42" customHeight="1" thickTop="1" thickBot="1" x14ac:dyDescent="0.25">
      <c r="B9" s="147"/>
      <c r="C9" s="147"/>
      <c r="D9" s="149"/>
      <c r="E9" s="149"/>
      <c r="F9" s="29">
        <v>44174</v>
      </c>
      <c r="G9" s="30"/>
      <c r="H9" s="31">
        <v>1</v>
      </c>
      <c r="I9" s="32">
        <v>0</v>
      </c>
      <c r="J9" s="33">
        <v>3849999.7</v>
      </c>
      <c r="K9" s="34">
        <v>0</v>
      </c>
      <c r="L9" s="34">
        <v>2.2409999999999999E-2</v>
      </c>
      <c r="M9" s="100">
        <v>99.292000000000002</v>
      </c>
      <c r="N9" s="35">
        <v>0.32054794520547947</v>
      </c>
      <c r="O9" s="35">
        <v>0.32054794520547947</v>
      </c>
      <c r="P9" s="2"/>
      <c r="Q9" s="2"/>
      <c r="R9" s="2"/>
      <c r="S9" s="2"/>
      <c r="T9" s="2"/>
      <c r="U9" s="2"/>
      <c r="V9" s="2"/>
    </row>
    <row r="10" spans="2:24" ht="42" customHeight="1" thickTop="1" thickBot="1" x14ac:dyDescent="0.25">
      <c r="B10" s="147"/>
      <c r="C10" s="147"/>
      <c r="D10" s="149"/>
      <c r="E10" s="149"/>
      <c r="F10" s="22">
        <v>44264</v>
      </c>
      <c r="G10" s="23"/>
      <c r="H10" s="24">
        <v>1</v>
      </c>
      <c r="I10" s="36">
        <v>0</v>
      </c>
      <c r="J10" s="26">
        <v>2849999.9</v>
      </c>
      <c r="K10" s="27">
        <v>0</v>
      </c>
      <c r="L10" s="27">
        <v>2.1860000000000001E-2</v>
      </c>
      <c r="M10" s="101">
        <v>98.781000000000006</v>
      </c>
      <c r="N10" s="28">
        <v>0.56712328767123288</v>
      </c>
      <c r="O10" s="28">
        <v>0.56712328767123288</v>
      </c>
      <c r="P10" s="37"/>
      <c r="Q10" s="2"/>
      <c r="R10" s="2"/>
      <c r="S10" s="2"/>
      <c r="T10" s="2"/>
      <c r="U10" s="2"/>
      <c r="V10" s="2"/>
    </row>
    <row r="11" spans="2:24" ht="42" customHeight="1" thickTop="1" thickBot="1" x14ac:dyDescent="0.25">
      <c r="B11" s="147"/>
      <c r="C11" s="147"/>
      <c r="D11" s="150"/>
      <c r="E11" s="150"/>
      <c r="F11" s="29">
        <v>44355</v>
      </c>
      <c r="G11" s="30"/>
      <c r="H11" s="31">
        <v>1</v>
      </c>
      <c r="I11" s="32">
        <v>0</v>
      </c>
      <c r="J11" s="33">
        <v>2499999.9</v>
      </c>
      <c r="K11" s="34">
        <v>0.11111111604938294</v>
      </c>
      <c r="L11" s="34">
        <v>2.3109999999999999E-2</v>
      </c>
      <c r="M11" s="100">
        <v>98.152000000000001</v>
      </c>
      <c r="N11" s="35">
        <v>0.81643835616438354</v>
      </c>
      <c r="O11" s="35">
        <v>0.81643835616438354</v>
      </c>
      <c r="P11" s="2"/>
      <c r="Q11" s="2"/>
      <c r="R11" s="2"/>
      <c r="S11" s="2"/>
      <c r="T11" s="2"/>
      <c r="U11" s="2"/>
      <c r="V11" s="2"/>
    </row>
    <row r="12" spans="2:24" ht="42" customHeight="1" thickTop="1" thickBot="1" x14ac:dyDescent="0.25">
      <c r="B12" s="147"/>
      <c r="C12" s="147"/>
      <c r="D12" s="151" t="s">
        <v>30</v>
      </c>
      <c r="E12" s="151"/>
      <c r="F12" s="151"/>
      <c r="G12" s="151"/>
      <c r="H12" s="151"/>
      <c r="I12" s="151"/>
      <c r="J12" s="38">
        <v>13604999.200000001</v>
      </c>
      <c r="K12" s="39"/>
      <c r="L12" s="40"/>
      <c r="M12" s="40"/>
      <c r="N12" s="41">
        <v>0.38260108205978172</v>
      </c>
      <c r="O12" s="41">
        <v>0.38260108205978172</v>
      </c>
      <c r="P12" s="2"/>
      <c r="Q12" s="2"/>
      <c r="R12" s="2"/>
      <c r="S12" s="2"/>
      <c r="T12" s="2"/>
      <c r="U12" s="2"/>
      <c r="V12" s="2"/>
    </row>
    <row r="13" spans="2:24" ht="42" customHeight="1" thickTop="1" thickBot="1" x14ac:dyDescent="0.25">
      <c r="B13" s="147"/>
      <c r="C13" s="147"/>
      <c r="D13" s="142" t="s">
        <v>57</v>
      </c>
      <c r="E13" s="143"/>
      <c r="F13" s="29">
        <v>44685</v>
      </c>
      <c r="G13" s="30" t="s">
        <v>2</v>
      </c>
      <c r="H13" s="31">
        <v>10</v>
      </c>
      <c r="I13" s="32">
        <v>7.0000000000000007E-2</v>
      </c>
      <c r="J13" s="33">
        <v>33486459.399999999</v>
      </c>
      <c r="K13" s="34">
        <v>0</v>
      </c>
      <c r="L13" s="34">
        <v>2.7229999999999997E-2</v>
      </c>
      <c r="M13" s="100">
        <v>107.07599999999999</v>
      </c>
      <c r="N13" s="35">
        <v>1.7205479452054795</v>
      </c>
      <c r="O13" s="35">
        <v>1.6575777062339916</v>
      </c>
      <c r="P13" s="2"/>
      <c r="Q13" s="2"/>
      <c r="R13" s="2"/>
      <c r="S13" s="2"/>
      <c r="T13" s="2"/>
      <c r="U13" s="2"/>
      <c r="V13" s="2"/>
    </row>
    <row r="14" spans="2:24" ht="42" customHeight="1" thickTop="1" thickBot="1" x14ac:dyDescent="0.25">
      <c r="B14" s="147"/>
      <c r="C14" s="147"/>
      <c r="D14" s="144"/>
      <c r="E14" s="145"/>
      <c r="F14" s="22">
        <v>45497</v>
      </c>
      <c r="G14" s="23" t="s">
        <v>2</v>
      </c>
      <c r="H14" s="24">
        <v>16</v>
      </c>
      <c r="I14" s="25">
        <v>0.1</v>
      </c>
      <c r="J14" s="26">
        <v>25779227.5</v>
      </c>
      <c r="K14" s="27">
        <v>0</v>
      </c>
      <c r="L14" s="27">
        <v>3.6319999999999998E-2</v>
      </c>
      <c r="M14" s="101">
        <v>122.997</v>
      </c>
      <c r="N14" s="28">
        <v>3.9452054794520546</v>
      </c>
      <c r="O14" s="28">
        <v>3.4838408377847925</v>
      </c>
      <c r="P14" s="2"/>
      <c r="Q14" s="2"/>
      <c r="R14" s="2"/>
      <c r="S14" s="2"/>
      <c r="T14" s="2"/>
      <c r="U14" s="2"/>
      <c r="V14" s="37"/>
    </row>
    <row r="15" spans="2:24" ht="42" customHeight="1" thickTop="1" thickBot="1" x14ac:dyDescent="0.25">
      <c r="B15" s="147"/>
      <c r="C15" s="147"/>
      <c r="D15" s="144"/>
      <c r="E15" s="145"/>
      <c r="F15" s="29">
        <v>45987</v>
      </c>
      <c r="G15" s="30" t="s">
        <v>2</v>
      </c>
      <c r="H15" s="31">
        <v>8</v>
      </c>
      <c r="I15" s="32">
        <v>6.25E-2</v>
      </c>
      <c r="J15" s="33">
        <v>19952831.899999999</v>
      </c>
      <c r="K15" s="34">
        <v>0</v>
      </c>
      <c r="L15" s="34">
        <v>4.2630000000000001E-2</v>
      </c>
      <c r="M15" s="100">
        <v>109.203</v>
      </c>
      <c r="N15" s="35">
        <v>5.2876712328767121</v>
      </c>
      <c r="O15" s="35">
        <v>4.5102827677049699</v>
      </c>
      <c r="P15" s="2"/>
      <c r="Q15" s="2"/>
      <c r="R15" s="2"/>
      <c r="S15" s="2"/>
      <c r="T15" s="2"/>
      <c r="U15" s="2"/>
      <c r="V15" s="37"/>
    </row>
    <row r="16" spans="2:24" ht="42" customHeight="1" thickTop="1" thickBot="1" x14ac:dyDescent="0.25">
      <c r="B16" s="147"/>
      <c r="C16" s="147"/>
      <c r="D16" s="144"/>
      <c r="E16" s="145"/>
      <c r="F16" s="22">
        <v>46260</v>
      </c>
      <c r="G16" s="23" t="s">
        <v>2</v>
      </c>
      <c r="H16" s="24">
        <v>15</v>
      </c>
      <c r="I16" s="25">
        <v>7.4999999999999997E-2</v>
      </c>
      <c r="J16" s="26">
        <v>28778993.899999999</v>
      </c>
      <c r="K16" s="27">
        <v>0</v>
      </c>
      <c r="L16" s="27">
        <v>4.6580000000000003E-2</v>
      </c>
      <c r="M16" s="101">
        <v>114.649</v>
      </c>
      <c r="N16" s="28">
        <v>6.0356164383561648</v>
      </c>
      <c r="O16" s="28">
        <v>4.8315937205831627</v>
      </c>
      <c r="P16" s="2"/>
      <c r="S16" s="2"/>
      <c r="T16" s="2"/>
      <c r="U16" s="2"/>
      <c r="V16" s="2"/>
      <c r="W16" s="42"/>
    </row>
    <row r="17" spans="2:23" ht="42" customHeight="1" thickTop="1" thickBot="1" x14ac:dyDescent="0.25">
      <c r="B17" s="147"/>
      <c r="C17" s="147"/>
      <c r="D17" s="144"/>
      <c r="E17" s="145"/>
      <c r="F17" s="29">
        <v>46694</v>
      </c>
      <c r="G17" s="30" t="s">
        <v>2</v>
      </c>
      <c r="H17" s="31">
        <v>8</v>
      </c>
      <c r="I17" s="32">
        <v>5.7500000000000002E-2</v>
      </c>
      <c r="J17" s="33">
        <v>10664624.1</v>
      </c>
      <c r="K17" s="34">
        <v>4.7511852132828006E-2</v>
      </c>
      <c r="L17" s="34">
        <v>5.1089999999999997E-2</v>
      </c>
      <c r="M17" s="100">
        <v>103.768</v>
      </c>
      <c r="N17" s="35">
        <v>7.2246575342465755</v>
      </c>
      <c r="O17" s="35">
        <v>5.8827604266120934</v>
      </c>
      <c r="P17" s="2"/>
      <c r="Q17" s="152" t="s">
        <v>31</v>
      </c>
      <c r="R17" s="153"/>
      <c r="S17" s="43"/>
      <c r="T17" s="44">
        <v>13604999.200000001</v>
      </c>
      <c r="U17" s="45">
        <v>4.1000561106123469E-2</v>
      </c>
      <c r="V17" s="2"/>
      <c r="W17" s="42"/>
    </row>
    <row r="18" spans="2:23" ht="42" customHeight="1" thickTop="1" thickBot="1" x14ac:dyDescent="0.25">
      <c r="B18" s="147"/>
      <c r="C18" s="147"/>
      <c r="D18" s="144"/>
      <c r="E18" s="145"/>
      <c r="F18" s="22">
        <v>46871</v>
      </c>
      <c r="G18" s="23" t="s">
        <v>2</v>
      </c>
      <c r="H18" s="24">
        <v>16</v>
      </c>
      <c r="I18" s="25">
        <v>0.06</v>
      </c>
      <c r="J18" s="26">
        <v>31116142.199999999</v>
      </c>
      <c r="K18" s="27">
        <v>0</v>
      </c>
      <c r="L18" s="27">
        <v>5.2260000000000001E-2</v>
      </c>
      <c r="M18" s="101">
        <v>104.774</v>
      </c>
      <c r="N18" s="28">
        <v>7.7095890410958905</v>
      </c>
      <c r="O18" s="28">
        <v>6.3250305714806023</v>
      </c>
      <c r="P18" s="2"/>
      <c r="Q18" s="154" t="s">
        <v>32</v>
      </c>
      <c r="R18" s="155"/>
      <c r="S18" s="46"/>
      <c r="T18" s="47">
        <v>209909574.39999995</v>
      </c>
      <c r="U18" s="98">
        <v>0.63259175582660587</v>
      </c>
      <c r="V18" s="2"/>
      <c r="W18" s="42"/>
    </row>
    <row r="19" spans="2:23" ht="42" customHeight="1" thickTop="1" thickBot="1" x14ac:dyDescent="0.25">
      <c r="B19" s="147"/>
      <c r="C19" s="147"/>
      <c r="D19" s="144"/>
      <c r="E19" s="145"/>
      <c r="F19" s="29">
        <v>47744</v>
      </c>
      <c r="G19" s="30" t="s">
        <v>2</v>
      </c>
      <c r="H19" s="31">
        <v>16</v>
      </c>
      <c r="I19" s="32">
        <v>7.7499999999999999E-2</v>
      </c>
      <c r="J19" s="33">
        <v>19949055.699999999</v>
      </c>
      <c r="K19" s="34">
        <v>0</v>
      </c>
      <c r="L19" s="34">
        <v>5.7939999999999998E-2</v>
      </c>
      <c r="M19" s="100">
        <v>114.623</v>
      </c>
      <c r="N19" s="35">
        <v>10.101369863013698</v>
      </c>
      <c r="O19" s="35">
        <v>7.1220408076974593</v>
      </c>
      <c r="P19" s="2"/>
      <c r="Q19" s="49" t="s">
        <v>33</v>
      </c>
      <c r="R19" s="43"/>
      <c r="S19" s="43"/>
      <c r="T19" s="44">
        <v>108310133.98840629</v>
      </c>
      <c r="U19" s="45">
        <v>0.32640768306727075</v>
      </c>
      <c r="V19" s="2"/>
    </row>
    <row r="20" spans="2:23" ht="42" customHeight="1" thickTop="1" thickBot="1" x14ac:dyDescent="0.25">
      <c r="B20" s="147"/>
      <c r="C20" s="147"/>
      <c r="D20" s="144"/>
      <c r="E20" s="145"/>
      <c r="F20" s="22">
        <v>48395</v>
      </c>
      <c r="G20" s="23" t="s">
        <v>2</v>
      </c>
      <c r="H20" s="24">
        <v>16</v>
      </c>
      <c r="I20" s="25">
        <v>7.0000000000000007E-2</v>
      </c>
      <c r="J20" s="26">
        <v>21570611.699999999</v>
      </c>
      <c r="K20" s="27">
        <v>0</v>
      </c>
      <c r="L20" s="27">
        <v>6.3250000000000001E-2</v>
      </c>
      <c r="M20" s="101">
        <v>105.495</v>
      </c>
      <c r="N20" s="28">
        <v>11.884931506849314</v>
      </c>
      <c r="O20" s="28">
        <v>8.4770881099744901</v>
      </c>
      <c r="P20" s="2"/>
      <c r="Q20" s="50" t="s">
        <v>34</v>
      </c>
      <c r="R20" s="50"/>
      <c r="S20" s="50"/>
      <c r="T20" s="51">
        <v>331824707.58840621</v>
      </c>
      <c r="U20" s="52">
        <v>1</v>
      </c>
      <c r="V20" s="2"/>
      <c r="W20" s="53"/>
    </row>
    <row r="21" spans="2:23" ht="42" customHeight="1" thickTop="1" thickBot="1" x14ac:dyDescent="0.25">
      <c r="B21" s="147"/>
      <c r="C21" s="147"/>
      <c r="D21" s="144"/>
      <c r="E21" s="145"/>
      <c r="F21" s="29">
        <v>49235</v>
      </c>
      <c r="G21" s="30" t="s">
        <v>2</v>
      </c>
      <c r="H21" s="31">
        <v>16</v>
      </c>
      <c r="I21" s="32">
        <v>7.2499999999999995E-2</v>
      </c>
      <c r="J21" s="33">
        <v>18611628</v>
      </c>
      <c r="K21" s="34">
        <v>2.2469283006827365E-2</v>
      </c>
      <c r="L21" s="34">
        <v>6.5369999999999998E-2</v>
      </c>
      <c r="M21" s="100">
        <v>106.42700000000001</v>
      </c>
      <c r="N21" s="35">
        <v>14.186301369863013</v>
      </c>
      <c r="O21" s="35">
        <v>8.9709184689045003</v>
      </c>
      <c r="P21" s="2"/>
      <c r="Q21" s="54"/>
      <c r="R21" s="54"/>
      <c r="S21" s="54"/>
      <c r="T21" s="55"/>
      <c r="U21" s="56"/>
      <c r="V21" s="2"/>
      <c r="W21" s="53"/>
    </row>
    <row r="22" spans="2:23" ht="42" customHeight="1" thickTop="1" thickBot="1" x14ac:dyDescent="0.25">
      <c r="B22" s="147"/>
      <c r="C22" s="147"/>
      <c r="D22" s="156" t="s">
        <v>35</v>
      </c>
      <c r="E22" s="156"/>
      <c r="F22" s="156"/>
      <c r="G22" s="156"/>
      <c r="H22" s="156"/>
      <c r="I22" s="156"/>
      <c r="J22" s="38">
        <v>209909574.39999995</v>
      </c>
      <c r="K22" s="39"/>
      <c r="L22" s="40"/>
      <c r="M22" s="40"/>
      <c r="N22" s="41">
        <v>7.0381330572938543</v>
      </c>
      <c r="O22" s="41">
        <v>5.3632798732942764</v>
      </c>
      <c r="P22" s="103"/>
      <c r="Q22" s="166"/>
      <c r="R22" s="166"/>
      <c r="S22" s="166"/>
      <c r="T22" s="166"/>
      <c r="U22" s="167"/>
      <c r="V22" s="103"/>
      <c r="W22" s="53"/>
    </row>
    <row r="23" spans="2:23" ht="42" customHeight="1" thickTop="1" thickBot="1" x14ac:dyDescent="0.25">
      <c r="B23" s="147"/>
      <c r="C23" s="147"/>
      <c r="D23" s="142" t="s">
        <v>3</v>
      </c>
      <c r="E23" s="143"/>
      <c r="F23" s="29">
        <v>44265</v>
      </c>
      <c r="G23" s="30" t="s">
        <v>2</v>
      </c>
      <c r="H23" s="31">
        <v>10</v>
      </c>
      <c r="I23" s="32">
        <v>3.5000000000000003E-2</v>
      </c>
      <c r="J23" s="33">
        <v>9696519.3297245</v>
      </c>
      <c r="K23" s="34">
        <v>-9.8219784593094809E-4</v>
      </c>
      <c r="L23" s="34">
        <v>1.1009999999999999E-2</v>
      </c>
      <c r="M23" s="100">
        <v>101.351</v>
      </c>
      <c r="N23" s="35">
        <v>0.56986301369863013</v>
      </c>
      <c r="O23" s="35">
        <v>0.56986301369863002</v>
      </c>
      <c r="P23" s="77"/>
      <c r="Q23" s="168"/>
      <c r="R23" s="168"/>
      <c r="S23" s="168"/>
      <c r="T23" s="168"/>
      <c r="U23" s="168"/>
      <c r="V23" s="103"/>
      <c r="W23" s="53"/>
    </row>
    <row r="24" spans="2:23" ht="42" customHeight="1" thickTop="1" thickBot="1" x14ac:dyDescent="0.25">
      <c r="B24" s="147"/>
      <c r="C24" s="147"/>
      <c r="D24" s="144"/>
      <c r="E24" s="145"/>
      <c r="F24" s="22">
        <v>44980</v>
      </c>
      <c r="G24" s="23" t="s">
        <v>2</v>
      </c>
      <c r="H24" s="24">
        <v>17</v>
      </c>
      <c r="I24" s="25">
        <v>4.7500000000000001E-2</v>
      </c>
      <c r="J24" s="26">
        <v>28624323.763127871</v>
      </c>
      <c r="K24" s="27">
        <v>-9.8219784593087567E-4</v>
      </c>
      <c r="L24" s="27">
        <v>1.3610000000000001E-2</v>
      </c>
      <c r="M24" s="101">
        <v>108.36199999999999</v>
      </c>
      <c r="N24" s="28">
        <v>2.5287671232876714</v>
      </c>
      <c r="O24" s="28">
        <v>2.3986734732875417</v>
      </c>
      <c r="P24" s="169"/>
      <c r="Q24" s="103"/>
      <c r="R24" s="103"/>
      <c r="S24" s="103"/>
      <c r="T24" s="103"/>
      <c r="U24" s="103"/>
      <c r="V24" s="103"/>
    </row>
    <row r="25" spans="2:23" ht="42" customHeight="1" thickTop="1" thickBot="1" x14ac:dyDescent="0.25">
      <c r="B25" s="147"/>
      <c r="C25" s="147"/>
      <c r="D25" s="144"/>
      <c r="E25" s="145"/>
      <c r="F25" s="29">
        <v>45784</v>
      </c>
      <c r="G25" s="30" t="s">
        <v>2</v>
      </c>
      <c r="H25" s="31">
        <v>11</v>
      </c>
      <c r="I25" s="32">
        <v>3.5000000000000003E-2</v>
      </c>
      <c r="J25" s="33">
        <v>10783909.720415</v>
      </c>
      <c r="K25" s="34">
        <v>-9.821978459311619E-4</v>
      </c>
      <c r="L25" s="34">
        <v>1.6799999999999999E-2</v>
      </c>
      <c r="M25" s="100">
        <v>108.203</v>
      </c>
      <c r="N25" s="35">
        <v>4.7315068493150685</v>
      </c>
      <c r="O25" s="35">
        <v>4.4171707983610577</v>
      </c>
      <c r="P25" s="170"/>
      <c r="Q25" s="103"/>
      <c r="R25" s="103"/>
      <c r="S25" s="103"/>
      <c r="T25" s="103"/>
      <c r="U25" s="103"/>
      <c r="V25" s="103"/>
    </row>
    <row r="26" spans="2:23" ht="42" customHeight="1" thickTop="1" thickBot="1" x14ac:dyDescent="0.25">
      <c r="B26" s="147"/>
      <c r="C26" s="147"/>
      <c r="D26" s="144"/>
      <c r="E26" s="145"/>
      <c r="F26" s="22">
        <v>46463</v>
      </c>
      <c r="G26" s="23" t="s">
        <v>2</v>
      </c>
      <c r="H26" s="24">
        <v>11</v>
      </c>
      <c r="I26" s="25">
        <v>3.3000000000000002E-2</v>
      </c>
      <c r="J26" s="26">
        <v>18068294.574956603</v>
      </c>
      <c r="K26" s="27">
        <v>-9.8219784593095677E-4</v>
      </c>
      <c r="L26" s="27">
        <v>1.9910000000000001E-2</v>
      </c>
      <c r="M26" s="101">
        <v>107.998</v>
      </c>
      <c r="N26" s="28">
        <v>6.5917808219178085</v>
      </c>
      <c r="O26" s="28">
        <v>5.9826408426612332</v>
      </c>
      <c r="P26" s="103"/>
      <c r="Q26" s="170"/>
      <c r="R26" s="170"/>
      <c r="S26" s="170"/>
      <c r="T26" s="171"/>
      <c r="U26" s="172"/>
      <c r="V26" s="103"/>
    </row>
    <row r="27" spans="2:23" ht="42" customHeight="1" thickTop="1" thickBot="1" x14ac:dyDescent="0.25">
      <c r="B27" s="147"/>
      <c r="C27" s="147"/>
      <c r="D27" s="144"/>
      <c r="E27" s="145"/>
      <c r="F27" s="29">
        <v>47226</v>
      </c>
      <c r="G27" s="30" t="s">
        <v>2</v>
      </c>
      <c r="H27" s="31">
        <v>10</v>
      </c>
      <c r="I27" s="32">
        <v>2.2499999999999999E-2</v>
      </c>
      <c r="J27" s="33">
        <v>1447313.0357815998</v>
      </c>
      <c r="K27" s="34">
        <v>8.5934506875163116E-2</v>
      </c>
      <c r="L27" s="34">
        <v>2.6779999999999998E-2</v>
      </c>
      <c r="M27" s="100">
        <v>96.72</v>
      </c>
      <c r="N27" s="35">
        <v>8.6821917808219187</v>
      </c>
      <c r="O27" s="35">
        <v>7.9080111217258802</v>
      </c>
      <c r="P27" s="173"/>
      <c r="Q27" s="103"/>
      <c r="R27" s="103"/>
      <c r="S27" s="103"/>
      <c r="T27" s="103"/>
      <c r="U27" s="103"/>
      <c r="V27" s="103"/>
    </row>
    <row r="28" spans="2:23" ht="42" customHeight="1" thickTop="1" thickBot="1" x14ac:dyDescent="0.25">
      <c r="B28" s="147"/>
      <c r="C28" s="147"/>
      <c r="D28" s="144"/>
      <c r="E28" s="145"/>
      <c r="F28" s="22">
        <v>48663</v>
      </c>
      <c r="G28" s="23" t="s">
        <v>2</v>
      </c>
      <c r="H28" s="24">
        <v>20</v>
      </c>
      <c r="I28" s="25">
        <v>0.03</v>
      </c>
      <c r="J28" s="26">
        <v>11543289.0145781</v>
      </c>
      <c r="K28" s="27">
        <v>-9.8219784593108015E-4</v>
      </c>
      <c r="L28" s="27">
        <v>2.989E-2</v>
      </c>
      <c r="M28" s="101">
        <v>100.105</v>
      </c>
      <c r="N28" s="28">
        <v>12.61917808219178</v>
      </c>
      <c r="O28" s="28">
        <v>10.566390205779435</v>
      </c>
      <c r="P28" s="103"/>
      <c r="Q28" s="103"/>
      <c r="R28" s="103"/>
      <c r="S28" s="103"/>
      <c r="T28" s="103"/>
      <c r="U28" s="103"/>
      <c r="V28" s="103"/>
    </row>
    <row r="29" spans="2:23" ht="42" customHeight="1" thickTop="1" thickBot="1" x14ac:dyDescent="0.25">
      <c r="B29" s="147"/>
      <c r="C29" s="147"/>
      <c r="D29" s="144"/>
      <c r="E29" s="145"/>
      <c r="F29" s="29">
        <v>49403</v>
      </c>
      <c r="G29" s="30" t="s">
        <v>2</v>
      </c>
      <c r="H29" s="31">
        <v>20</v>
      </c>
      <c r="I29" s="32">
        <v>4.7500000000000001E-2</v>
      </c>
      <c r="J29" s="33">
        <v>15927508.3629038</v>
      </c>
      <c r="K29" s="34">
        <v>-9.8219784593108167E-4</v>
      </c>
      <c r="L29" s="34">
        <v>3.1200000000000002E-2</v>
      </c>
      <c r="M29" s="100">
        <v>118.901</v>
      </c>
      <c r="N29" s="35">
        <v>14.646575342465754</v>
      </c>
      <c r="O29" s="35">
        <v>11.070285463758163</v>
      </c>
      <c r="P29" s="103"/>
      <c r="Q29" s="103"/>
      <c r="R29" s="103"/>
      <c r="S29" s="103"/>
      <c r="T29" s="103"/>
      <c r="U29" s="103"/>
      <c r="V29" s="103"/>
    </row>
    <row r="30" spans="2:23" ht="42" customHeight="1" thickTop="1" thickBot="1" x14ac:dyDescent="0.25">
      <c r="B30" s="147"/>
      <c r="C30" s="147"/>
      <c r="D30" s="144"/>
      <c r="E30" s="145"/>
      <c r="F30" s="22">
        <v>50096</v>
      </c>
      <c r="G30" s="23" t="s">
        <v>2</v>
      </c>
      <c r="H30" s="24">
        <v>18</v>
      </c>
      <c r="I30" s="25">
        <v>3.7499999999999999E-2</v>
      </c>
      <c r="J30" s="26">
        <v>7932803.5412145006</v>
      </c>
      <c r="K30" s="27">
        <v>2.0891954204507335E-2</v>
      </c>
      <c r="L30" s="27">
        <v>3.4009999999999999E-2</v>
      </c>
      <c r="M30" s="101">
        <v>104.34</v>
      </c>
      <c r="N30" s="28">
        <v>16.545205479452054</v>
      </c>
      <c r="O30" s="28">
        <v>12.503741082099689</v>
      </c>
      <c r="P30" s="103"/>
      <c r="Q30" s="103"/>
      <c r="R30" s="103"/>
      <c r="S30" s="103"/>
      <c r="T30" s="103"/>
      <c r="U30" s="103"/>
      <c r="V30" s="103"/>
    </row>
    <row r="31" spans="2:23" ht="42" customHeight="1" thickTop="1" thickBot="1" x14ac:dyDescent="0.25">
      <c r="B31" s="147"/>
      <c r="C31" s="147"/>
      <c r="D31" s="144"/>
      <c r="E31" s="145"/>
      <c r="F31" s="29">
        <v>54590</v>
      </c>
      <c r="G31" s="30" t="s">
        <v>2</v>
      </c>
      <c r="H31" s="31">
        <v>32</v>
      </c>
      <c r="I31" s="32">
        <v>3.7499999999999999E-2</v>
      </c>
      <c r="J31" s="33">
        <v>4286172.6457043001</v>
      </c>
      <c r="K31" s="34">
        <v>2.1127966963264376E-2</v>
      </c>
      <c r="L31" s="34">
        <v>3.687E-2</v>
      </c>
      <c r="M31" s="100">
        <v>101.104</v>
      </c>
      <c r="N31" s="35">
        <v>28.857534246575341</v>
      </c>
      <c r="O31" s="35">
        <v>18.056130947536492</v>
      </c>
      <c r="P31" s="103"/>
      <c r="Q31" s="103"/>
      <c r="R31" s="103"/>
      <c r="S31" s="103"/>
      <c r="T31" s="103"/>
      <c r="U31" s="103"/>
      <c r="V31" s="103"/>
    </row>
    <row r="32" spans="2:23" ht="42" customHeight="1" thickTop="1" x14ac:dyDescent="0.2">
      <c r="B32" s="147"/>
      <c r="C32" s="147"/>
      <c r="D32" s="135" t="s">
        <v>36</v>
      </c>
      <c r="E32" s="135"/>
      <c r="F32" s="135"/>
      <c r="G32" s="135"/>
      <c r="H32" s="135"/>
      <c r="I32" s="135"/>
      <c r="J32" s="38">
        <v>108310133.98840629</v>
      </c>
      <c r="K32" s="57"/>
      <c r="L32" s="57"/>
      <c r="M32" s="58"/>
      <c r="N32" s="41">
        <v>8.2586055696857361</v>
      </c>
      <c r="O32" s="41">
        <v>6.6128283624760735</v>
      </c>
      <c r="P32" s="103"/>
      <c r="Q32" s="103"/>
      <c r="R32" s="103"/>
      <c r="S32" s="103"/>
      <c r="T32" s="103"/>
      <c r="U32" s="103"/>
      <c r="V32" s="103"/>
    </row>
    <row r="33" spans="1:22" ht="42" customHeight="1" x14ac:dyDescent="0.2">
      <c r="B33" s="147"/>
      <c r="C33" s="147"/>
      <c r="D33" s="136" t="s">
        <v>37</v>
      </c>
      <c r="E33" s="136"/>
      <c r="F33" s="136"/>
      <c r="G33" s="136"/>
      <c r="H33" s="136"/>
      <c r="I33" s="136"/>
      <c r="J33" s="38">
        <v>318219708.38840622</v>
      </c>
      <c r="K33" s="57"/>
      <c r="L33" s="57"/>
      <c r="M33" s="58"/>
      <c r="N33" s="59"/>
      <c r="O33" s="59"/>
      <c r="P33" s="103"/>
      <c r="Q33" s="174"/>
      <c r="R33" s="174"/>
      <c r="S33" s="174"/>
      <c r="T33" s="103"/>
      <c r="U33" s="103"/>
      <c r="V33" s="103"/>
    </row>
    <row r="34" spans="1:22" ht="42" customHeight="1" x14ac:dyDescent="0.2">
      <c r="B34" s="147"/>
      <c r="C34" s="147"/>
      <c r="D34" s="136" t="s">
        <v>4</v>
      </c>
      <c r="E34" s="136"/>
      <c r="F34" s="136"/>
      <c r="G34" s="136"/>
      <c r="H34" s="136"/>
      <c r="I34" s="136"/>
      <c r="J34" s="38">
        <v>331824707.58840621</v>
      </c>
      <c r="K34" s="57"/>
      <c r="L34" s="57"/>
      <c r="M34" s="58"/>
      <c r="N34" s="59"/>
      <c r="O34" s="60"/>
      <c r="P34" s="103"/>
      <c r="Q34" s="103"/>
      <c r="R34" s="103"/>
      <c r="S34" s="174"/>
      <c r="T34" s="103"/>
      <c r="U34" s="103"/>
      <c r="V34" s="103"/>
    </row>
    <row r="35" spans="1:22" ht="32.25" hidden="1" customHeight="1" x14ac:dyDescent="0.2">
      <c r="B35" s="21" t="s">
        <v>38</v>
      </c>
      <c r="C35" s="21"/>
      <c r="D35" s="21" t="s">
        <v>39</v>
      </c>
      <c r="E35" s="21"/>
      <c r="F35" s="21" t="s">
        <v>16</v>
      </c>
      <c r="G35" s="21"/>
      <c r="H35" s="21" t="s">
        <v>18</v>
      </c>
      <c r="I35" s="21" t="s">
        <v>19</v>
      </c>
      <c r="J35" s="21" t="s">
        <v>40</v>
      </c>
      <c r="K35" s="21"/>
      <c r="L35" s="21" t="s">
        <v>22</v>
      </c>
      <c r="M35" s="21" t="s">
        <v>23</v>
      </c>
      <c r="N35" s="21" t="s">
        <v>24</v>
      </c>
      <c r="O35" s="21"/>
      <c r="P35" s="103"/>
      <c r="Q35" s="175"/>
      <c r="R35" s="103"/>
      <c r="S35" s="103"/>
      <c r="T35" s="103"/>
      <c r="U35" s="176"/>
      <c r="V35" s="103"/>
    </row>
    <row r="36" spans="1:22" ht="66.75" hidden="1" customHeight="1" x14ac:dyDescent="0.2">
      <c r="B36" s="137"/>
      <c r="C36" s="137"/>
      <c r="D36" s="138" t="s">
        <v>28</v>
      </c>
      <c r="E36" s="139"/>
      <c r="F36" s="140" t="s">
        <v>41</v>
      </c>
      <c r="G36" s="141"/>
      <c r="H36" s="24">
        <v>2</v>
      </c>
      <c r="I36" s="36">
        <v>5.5E-2</v>
      </c>
      <c r="J36" s="132">
        <v>0</v>
      </c>
      <c r="K36" s="132"/>
      <c r="L36" s="27">
        <v>0</v>
      </c>
      <c r="M36" s="28">
        <v>0</v>
      </c>
      <c r="N36" s="28">
        <v>0</v>
      </c>
      <c r="O36" s="28"/>
      <c r="P36" s="103"/>
      <c r="Q36" s="177"/>
      <c r="R36" s="178"/>
      <c r="S36" s="178"/>
      <c r="T36" s="178"/>
      <c r="U36" s="179"/>
      <c r="V36" s="103"/>
    </row>
    <row r="37" spans="1:22" ht="42" hidden="1" customHeight="1" x14ac:dyDescent="0.2">
      <c r="B37" s="61" t="s">
        <v>35</v>
      </c>
      <c r="C37" s="61"/>
      <c r="D37" s="62"/>
      <c r="E37" s="62"/>
      <c r="F37" s="62"/>
      <c r="G37" s="62"/>
      <c r="H37" s="62"/>
      <c r="I37" s="62"/>
      <c r="J37" s="62"/>
      <c r="K37" s="62"/>
      <c r="L37" s="62"/>
      <c r="M37" s="62"/>
      <c r="N37" s="62"/>
      <c r="O37" s="62"/>
      <c r="P37" s="103"/>
      <c r="Q37" s="103"/>
      <c r="R37" s="103"/>
      <c r="S37" s="103"/>
      <c r="T37" s="103"/>
      <c r="U37" s="103"/>
      <c r="V37" s="103"/>
    </row>
    <row r="38" spans="1:22" ht="42" hidden="1" customHeight="1" x14ac:dyDescent="0.2">
      <c r="B38" s="63"/>
      <c r="C38" s="63"/>
      <c r="D38" s="62"/>
      <c r="E38" s="62"/>
      <c r="F38" s="62"/>
      <c r="G38" s="62"/>
      <c r="H38" s="62"/>
      <c r="I38" s="62"/>
      <c r="J38" s="62"/>
      <c r="K38" s="62"/>
      <c r="L38" s="62"/>
      <c r="M38" s="62"/>
      <c r="N38" s="62"/>
      <c r="O38" s="62"/>
      <c r="P38" s="170"/>
      <c r="Q38" s="103"/>
      <c r="R38" s="103"/>
      <c r="S38" s="103"/>
      <c r="T38" s="103"/>
      <c r="U38" s="180"/>
      <c r="V38" s="103"/>
    </row>
    <row r="39" spans="1:22" ht="18" x14ac:dyDescent="0.2">
      <c r="B39" s="103"/>
      <c r="C39" s="103"/>
      <c r="D39" s="104"/>
      <c r="E39" s="104"/>
      <c r="F39" s="104"/>
      <c r="G39" s="104"/>
      <c r="H39" s="104"/>
      <c r="I39" s="104"/>
      <c r="J39" s="104"/>
      <c r="K39" s="104"/>
      <c r="L39" s="104"/>
      <c r="M39" s="104"/>
      <c r="N39" s="104"/>
      <c r="O39" s="104"/>
      <c r="P39" s="103"/>
      <c r="Q39" s="103"/>
      <c r="R39" s="103"/>
      <c r="S39" s="103"/>
      <c r="T39" s="103"/>
      <c r="U39" s="105"/>
      <c r="V39" s="103"/>
    </row>
    <row r="40" spans="1:22" ht="18" customHeight="1" x14ac:dyDescent="0.2">
      <c r="B40" s="103"/>
      <c r="C40" s="103"/>
      <c r="D40" s="103"/>
      <c r="E40" s="103"/>
      <c r="F40" s="103"/>
      <c r="G40" s="103"/>
      <c r="H40" s="103"/>
      <c r="I40" s="103"/>
      <c r="J40" s="103"/>
      <c r="K40" s="103"/>
      <c r="L40" s="106"/>
      <c r="M40" s="103"/>
      <c r="N40" s="105"/>
      <c r="O40" s="103"/>
      <c r="P40" s="104"/>
      <c r="Q40" s="103"/>
      <c r="R40" s="103"/>
      <c r="S40" s="103"/>
      <c r="T40" s="103"/>
      <c r="U40" s="104"/>
      <c r="V40" s="103"/>
    </row>
    <row r="41" spans="1:22"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row>
    <row r="42" spans="1:22"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row>
    <row r="43" spans="1:22"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row>
    <row r="44" spans="1:22"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row>
    <row r="45" spans="1:22"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row>
    <row r="46" spans="1:22"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row>
    <row r="47" spans="1:22"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row>
    <row r="48" spans="1:22"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X57" s="64"/>
    </row>
    <row r="58" spans="1:24" ht="37.5" customHeight="1" thickBot="1" x14ac:dyDescent="0.25">
      <c r="A58" s="103"/>
      <c r="B58" s="65"/>
      <c r="C58" s="65"/>
      <c r="D58" s="99"/>
      <c r="E58" s="99">
        <v>2020</v>
      </c>
      <c r="F58" s="99">
        <v>2021</v>
      </c>
      <c r="G58" s="99">
        <v>2022</v>
      </c>
      <c r="H58" s="99">
        <v>2023</v>
      </c>
      <c r="I58" s="99">
        <v>2024</v>
      </c>
      <c r="J58" s="99">
        <v>2025</v>
      </c>
      <c r="K58" s="99">
        <v>2026</v>
      </c>
      <c r="L58" s="99">
        <v>2027</v>
      </c>
      <c r="M58" s="99">
        <v>2028</v>
      </c>
      <c r="N58" s="99">
        <v>2029</v>
      </c>
      <c r="O58" s="99">
        <v>2030</v>
      </c>
      <c r="P58" s="99">
        <v>2032</v>
      </c>
      <c r="Q58" s="99">
        <v>2033</v>
      </c>
      <c r="R58" s="99">
        <v>2034</v>
      </c>
      <c r="S58" s="99">
        <v>2035</v>
      </c>
      <c r="T58" s="99">
        <v>2037</v>
      </c>
      <c r="U58" s="99">
        <v>2049</v>
      </c>
      <c r="V58" s="99" t="s">
        <v>5</v>
      </c>
    </row>
    <row r="59" spans="1:24" s="67" customFormat="1" ht="58.5" customHeight="1" thickTop="1" thickBot="1" x14ac:dyDescent="0.25">
      <c r="B59" s="133" t="s">
        <v>83</v>
      </c>
      <c r="C59" s="133"/>
      <c r="D59" s="133"/>
      <c r="E59" s="26">
        <v>8254999.4000000004</v>
      </c>
      <c r="F59" s="26">
        <v>5349999.8</v>
      </c>
      <c r="G59" s="26">
        <v>33486459.399999999</v>
      </c>
      <c r="H59" s="26"/>
      <c r="I59" s="26">
        <v>25779227.5</v>
      </c>
      <c r="J59" s="26">
        <v>19952831.899999999</v>
      </c>
      <c r="K59" s="26">
        <v>28778993.899999999</v>
      </c>
      <c r="L59" s="26">
        <v>10664624.1</v>
      </c>
      <c r="M59" s="26">
        <v>31116142.199999999</v>
      </c>
      <c r="N59" s="26"/>
      <c r="O59" s="26">
        <v>19949055.699999999</v>
      </c>
      <c r="P59" s="26">
        <v>21570611.699999999</v>
      </c>
      <c r="Q59" s="26"/>
      <c r="R59" s="26">
        <v>18611628</v>
      </c>
      <c r="S59" s="26"/>
      <c r="T59" s="26"/>
      <c r="U59" s="26"/>
      <c r="V59" s="68">
        <v>223514573.59999996</v>
      </c>
      <c r="W59" s="1"/>
      <c r="X59" s="1"/>
    </row>
    <row r="60" spans="1:24" s="67" customFormat="1" ht="57" customHeight="1" thickTop="1" thickBot="1" x14ac:dyDescent="0.25">
      <c r="B60" s="134" t="s">
        <v>33</v>
      </c>
      <c r="C60" s="134"/>
      <c r="D60" s="134"/>
      <c r="E60" s="33"/>
      <c r="F60" s="33">
        <v>9696519.3297245</v>
      </c>
      <c r="G60" s="33"/>
      <c r="H60" s="33">
        <v>28624323.763127871</v>
      </c>
      <c r="I60" s="33"/>
      <c r="J60" s="33">
        <v>10783909.720415</v>
      </c>
      <c r="K60" s="33"/>
      <c r="L60" s="33">
        <v>18068294.574956603</v>
      </c>
      <c r="M60" s="33"/>
      <c r="N60" s="33">
        <v>1447313.0357815998</v>
      </c>
      <c r="O60" s="33"/>
      <c r="P60" s="33"/>
      <c r="Q60" s="33">
        <v>11543289.0145781</v>
      </c>
      <c r="R60" s="33"/>
      <c r="S60" s="33">
        <v>15927508.3629038</v>
      </c>
      <c r="T60" s="33">
        <v>7932803.5412145006</v>
      </c>
      <c r="U60" s="33">
        <v>4286172.6457043001</v>
      </c>
      <c r="V60" s="69">
        <v>108310133.98840629</v>
      </c>
      <c r="W60" s="1"/>
      <c r="X60" s="1"/>
    </row>
    <row r="61" spans="1:24" s="67" customFormat="1" ht="57" hidden="1" customHeight="1" x14ac:dyDescent="0.2">
      <c r="B61" s="70" t="s">
        <v>42</v>
      </c>
      <c r="C61" s="70"/>
      <c r="D61" s="70"/>
      <c r="E61" s="71"/>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34" t="s">
        <v>5</v>
      </c>
      <c r="C62" s="134"/>
      <c r="D62" s="134"/>
      <c r="E62" s="75">
        <v>8254999.4000000004</v>
      </c>
      <c r="F62" s="75">
        <v>15046519.129724499</v>
      </c>
      <c r="G62" s="75">
        <v>33486459.399999999</v>
      </c>
      <c r="H62" s="75">
        <v>28624323.763127871</v>
      </c>
      <c r="I62" s="75">
        <v>25779227.5</v>
      </c>
      <c r="J62" s="75">
        <v>30736741.620414998</v>
      </c>
      <c r="K62" s="75">
        <v>28778993.899999999</v>
      </c>
      <c r="L62" s="75">
        <v>28732918.674956605</v>
      </c>
      <c r="M62" s="75">
        <v>31116142.199999999</v>
      </c>
      <c r="N62" s="75">
        <v>1447313.0357815998</v>
      </c>
      <c r="O62" s="75">
        <v>19949055.699999999</v>
      </c>
      <c r="P62" s="75">
        <v>21570611.699999999</v>
      </c>
      <c r="Q62" s="75">
        <v>11543289.0145781</v>
      </c>
      <c r="R62" s="75">
        <v>18611628</v>
      </c>
      <c r="S62" s="75">
        <v>15927508.3629038</v>
      </c>
      <c r="T62" s="75">
        <v>7932803.5412145006</v>
      </c>
      <c r="U62" s="75">
        <v>4286172.6457043001</v>
      </c>
      <c r="V62" s="75">
        <v>331824707.58840626</v>
      </c>
      <c r="W62" s="42"/>
      <c r="X62" s="1"/>
    </row>
    <row r="63" spans="1:24" s="67" customFormat="1" ht="58.5" customHeight="1" thickTop="1" x14ac:dyDescent="0.2">
      <c r="B63" s="133" t="s">
        <v>43</v>
      </c>
      <c r="C63" s="133"/>
      <c r="D63" s="133"/>
      <c r="E63" s="76">
        <v>2.4877591123321236E-2</v>
      </c>
      <c r="F63" s="76">
        <v>4.5344782307133465E-2</v>
      </c>
      <c r="G63" s="76">
        <v>0.1009161121345323</v>
      </c>
      <c r="H63" s="76">
        <v>8.6263388796934737E-2</v>
      </c>
      <c r="I63" s="76">
        <v>7.7689294710315632E-2</v>
      </c>
      <c r="J63" s="76">
        <v>9.2629454400184996E-2</v>
      </c>
      <c r="K63" s="76">
        <v>8.6729508809504682E-2</v>
      </c>
      <c r="L63" s="76">
        <v>8.6590654697710989E-2</v>
      </c>
      <c r="M63" s="76">
        <v>9.3772830920705E-2</v>
      </c>
      <c r="N63" s="76">
        <v>4.3616795334506546E-3</v>
      </c>
      <c r="O63" s="76">
        <v>6.0119259487888134E-2</v>
      </c>
      <c r="P63" s="76">
        <v>6.5006044476820818E-2</v>
      </c>
      <c r="Q63" s="76">
        <v>3.4787310138750548E-2</v>
      </c>
      <c r="R63" s="76">
        <v>5.608873472763147E-2</v>
      </c>
      <c r="S63" s="76">
        <v>4.7999766137548153E-2</v>
      </c>
      <c r="T63" s="76">
        <v>2.3906609001082317E-2</v>
      </c>
      <c r="U63" s="76">
        <v>1.2916978596484887E-2</v>
      </c>
      <c r="V63" s="76">
        <v>1</v>
      </c>
      <c r="W63" s="1"/>
      <c r="X63" s="1"/>
    </row>
    <row r="64" spans="1:24" s="77" customFormat="1" ht="18" customHeight="1" x14ac:dyDescent="0.2">
      <c r="B64" s="116" t="s">
        <v>13</v>
      </c>
      <c r="C64" s="116"/>
      <c r="D64" s="117"/>
      <c r="E64" s="117"/>
      <c r="F64" s="117"/>
      <c r="G64" s="118" t="s">
        <v>44</v>
      </c>
      <c r="H64" s="117"/>
      <c r="I64" s="117"/>
      <c r="J64" s="78"/>
      <c r="K64" s="78"/>
      <c r="L64" s="78"/>
      <c r="M64" s="78"/>
      <c r="T64" s="103"/>
      <c r="U64" s="103"/>
      <c r="W64" s="1"/>
      <c r="X64" s="1"/>
    </row>
    <row r="65" spans="2:24" ht="20.25" x14ac:dyDescent="0.2">
      <c r="B65" s="118" t="s">
        <v>45</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46</v>
      </c>
      <c r="C66" s="118"/>
      <c r="D66" s="119"/>
      <c r="E66" s="119"/>
      <c r="F66" s="119"/>
      <c r="G66" s="118" t="s">
        <v>47</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57" t="s">
        <v>6</v>
      </c>
      <c r="C69" s="158"/>
      <c r="D69" s="158"/>
      <c r="E69" s="158"/>
      <c r="F69" s="158"/>
      <c r="G69" s="158"/>
      <c r="H69" s="158"/>
      <c r="I69" s="158"/>
      <c r="J69" s="158"/>
      <c r="K69" s="158"/>
      <c r="L69" s="158"/>
      <c r="M69" s="158"/>
      <c r="N69" s="158"/>
      <c r="O69" s="158"/>
      <c r="P69" s="158"/>
      <c r="Q69" s="158"/>
      <c r="R69" s="158"/>
      <c r="S69" s="158"/>
      <c r="T69" s="158"/>
      <c r="U69" s="159"/>
      <c r="V69" s="103"/>
    </row>
    <row r="70" spans="2:24" ht="18.75" customHeight="1" x14ac:dyDescent="0.2">
      <c r="B70" s="160"/>
      <c r="C70" s="161"/>
      <c r="D70" s="161"/>
      <c r="E70" s="161"/>
      <c r="F70" s="161"/>
      <c r="G70" s="161"/>
      <c r="H70" s="161"/>
      <c r="I70" s="161"/>
      <c r="J70" s="161"/>
      <c r="K70" s="161"/>
      <c r="L70" s="161"/>
      <c r="M70" s="161"/>
      <c r="N70" s="161"/>
      <c r="O70" s="161"/>
      <c r="P70" s="161"/>
      <c r="Q70" s="161"/>
      <c r="R70" s="161"/>
      <c r="S70" s="161"/>
      <c r="T70" s="161"/>
      <c r="U70" s="162"/>
      <c r="V70" s="103"/>
    </row>
    <row r="71" spans="2:24" ht="18.75" customHeight="1" x14ac:dyDescent="0.2">
      <c r="B71" s="160"/>
      <c r="C71" s="161"/>
      <c r="D71" s="161"/>
      <c r="E71" s="161"/>
      <c r="F71" s="161"/>
      <c r="G71" s="161"/>
      <c r="H71" s="161"/>
      <c r="I71" s="161"/>
      <c r="J71" s="161"/>
      <c r="K71" s="161"/>
      <c r="L71" s="161"/>
      <c r="M71" s="161"/>
      <c r="N71" s="161"/>
      <c r="O71" s="161"/>
      <c r="P71" s="161"/>
      <c r="Q71" s="161"/>
      <c r="R71" s="161"/>
      <c r="S71" s="161"/>
      <c r="T71" s="161"/>
      <c r="U71" s="162"/>
      <c r="V71" s="103"/>
    </row>
    <row r="72" spans="2:24" ht="18.75" customHeight="1" x14ac:dyDescent="0.2">
      <c r="B72" s="160"/>
      <c r="C72" s="161"/>
      <c r="D72" s="161"/>
      <c r="E72" s="161"/>
      <c r="F72" s="161"/>
      <c r="G72" s="161"/>
      <c r="H72" s="161"/>
      <c r="I72" s="161"/>
      <c r="J72" s="161"/>
      <c r="K72" s="161"/>
      <c r="L72" s="161"/>
      <c r="M72" s="161"/>
      <c r="N72" s="161"/>
      <c r="O72" s="161"/>
      <c r="P72" s="161"/>
      <c r="Q72" s="161"/>
      <c r="R72" s="161"/>
      <c r="S72" s="161"/>
      <c r="T72" s="161"/>
      <c r="U72" s="162"/>
      <c r="V72" s="103"/>
    </row>
    <row r="73" spans="2:24" ht="49.5" customHeight="1" x14ac:dyDescent="0.2">
      <c r="B73" s="163"/>
      <c r="C73" s="164"/>
      <c r="D73" s="164"/>
      <c r="E73" s="164"/>
      <c r="F73" s="164"/>
      <c r="G73" s="164"/>
      <c r="H73" s="164"/>
      <c r="I73" s="164"/>
      <c r="J73" s="164"/>
      <c r="K73" s="164"/>
      <c r="L73" s="164"/>
      <c r="M73" s="164"/>
      <c r="N73" s="164"/>
      <c r="O73" s="164"/>
      <c r="P73" s="164"/>
      <c r="Q73" s="164"/>
      <c r="R73" s="164"/>
      <c r="S73" s="164"/>
      <c r="T73" s="164"/>
      <c r="U73" s="165"/>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L75" s="1"/>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3f0ndMri5e0gjdG/H3hrHH4/pZLITjlb2IJ/gxMzkNfbqLL1v2QLVOk/E2sWme1nN7v/cN3pZO2+fR5RtkzJrw==" saltValue="h3UNrY5lmEY70bCUG7j23w==" spinCount="100000" sheet="1"/>
  <mergeCells count="22">
    <mergeCell ref="D13:E21"/>
    <mergeCell ref="Q7:U7"/>
    <mergeCell ref="B8:C34"/>
    <mergeCell ref="D8:E11"/>
    <mergeCell ref="D12:I12"/>
    <mergeCell ref="Q17:R17"/>
    <mergeCell ref="Q18:R18"/>
    <mergeCell ref="D22:I22"/>
    <mergeCell ref="D23:E31"/>
    <mergeCell ref="Q23:U23"/>
    <mergeCell ref="D32:I32"/>
    <mergeCell ref="D33:I33"/>
    <mergeCell ref="D34:I34"/>
    <mergeCell ref="B36:C36"/>
    <mergeCell ref="D36:E36"/>
    <mergeCell ref="F36:G36"/>
    <mergeCell ref="J36:K36"/>
    <mergeCell ref="B59:D59"/>
    <mergeCell ref="B60:D60"/>
    <mergeCell ref="B62:D62"/>
    <mergeCell ref="B63:D63"/>
    <mergeCell ref="B69:U73"/>
  </mergeCells>
  <printOptions horizontalCentered="1" verticalCentered="1"/>
  <pageMargins left="0" right="0" top="0.19685039370078741" bottom="0.19685039370078741" header="0" footer="0"/>
  <pageSetup scale="22"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pageSetUpPr fitToPage="1"/>
  </sheetPr>
  <dimension ref="A1:BZ269"/>
  <sheetViews>
    <sheetView view="pageBreakPreview" zoomScale="40" zoomScaleNormal="10" zoomScaleSheetLayoutView="40" workbookViewId="0">
      <selection activeCell="F17" sqref="F17"/>
    </sheetView>
  </sheetViews>
  <sheetFormatPr baseColWidth="10" defaultColWidth="0" defaultRowHeight="0" customHeight="1" zeroHeight="1" x14ac:dyDescent="0.2"/>
  <cols>
    <col min="1" max="1" width="1.7109375" style="1" customWidth="1"/>
    <col min="2" max="2" width="63.7109375" style="1" customWidth="1"/>
    <col min="3" max="3" width="15.5703125" style="1" customWidth="1"/>
    <col min="4" max="4" width="22" style="1" bestFit="1" customWidth="1"/>
    <col min="5" max="5" width="25.7109375" style="1" customWidth="1"/>
    <col min="6" max="6" width="26.7109375" style="1" bestFit="1" customWidth="1"/>
    <col min="7" max="7" width="26.28515625" style="1" customWidth="1"/>
    <col min="8" max="8" width="25.5703125" style="1" customWidth="1"/>
    <col min="9" max="9" width="26" style="1" customWidth="1"/>
    <col min="10" max="10" width="33.85546875" style="1" customWidth="1"/>
    <col min="11" max="11" width="39.85546875" style="1" bestFit="1" customWidth="1"/>
    <col min="12" max="12" width="35.5703125" style="81" bestFit="1" customWidth="1"/>
    <col min="13" max="13" width="26.7109375" style="1" customWidth="1"/>
    <col min="14" max="14" width="29" style="1" bestFit="1" customWidth="1"/>
    <col min="15" max="15" width="26.28515625" style="1" customWidth="1"/>
    <col min="16" max="21" width="26.140625" style="1" customWidth="1"/>
    <col min="22" max="22" width="32.7109375" style="1" customWidth="1"/>
    <col min="23" max="23" width="20.85546875" style="1" customWidth="1"/>
    <col min="24" max="24" width="20.7109375" style="1" customWidth="1"/>
    <col min="25" max="78" width="0" style="1" hidden="1" customWidth="1"/>
    <col min="79" max="16384" width="11.42578125" style="1" hidden="1"/>
  </cols>
  <sheetData>
    <row r="1" spans="2:24" ht="7.5" customHeight="1" x14ac:dyDescent="0.2">
      <c r="B1" s="2"/>
      <c r="C1" s="2"/>
      <c r="D1" s="2"/>
      <c r="E1" s="2"/>
      <c r="F1" s="2"/>
      <c r="G1" s="2"/>
      <c r="H1" s="2"/>
      <c r="I1" s="2"/>
      <c r="J1" s="2"/>
      <c r="K1" s="2"/>
      <c r="L1" s="3"/>
      <c r="M1" s="2"/>
      <c r="N1" s="2"/>
      <c r="O1" s="2"/>
      <c r="P1" s="2"/>
      <c r="Q1" s="2"/>
      <c r="R1" s="2"/>
      <c r="S1" s="2"/>
      <c r="T1" s="2"/>
    </row>
    <row r="2" spans="2:24" ht="30" customHeight="1" x14ac:dyDescent="0.2">
      <c r="B2" s="4" t="s">
        <v>82</v>
      </c>
      <c r="C2" s="5"/>
      <c r="D2" s="6"/>
      <c r="E2" s="6"/>
      <c r="F2" s="6"/>
      <c r="G2" s="6"/>
      <c r="H2" s="6"/>
      <c r="I2" s="6"/>
      <c r="J2" s="6"/>
      <c r="K2" s="6"/>
      <c r="L2" s="6"/>
      <c r="M2" s="6"/>
      <c r="N2" s="6"/>
      <c r="O2" s="6"/>
      <c r="P2" s="6"/>
      <c r="Q2" s="6"/>
      <c r="R2" s="6"/>
      <c r="S2" s="6"/>
      <c r="T2" s="6"/>
      <c r="U2" s="6"/>
      <c r="V2" s="6"/>
      <c r="W2" s="6"/>
      <c r="X2" s="6"/>
    </row>
    <row r="3" spans="2:24" ht="30" customHeight="1" x14ac:dyDescent="0.2">
      <c r="B3" s="4" t="s">
        <v>81</v>
      </c>
      <c r="C3" s="5"/>
      <c r="D3" s="6"/>
      <c r="E3" s="6"/>
      <c r="F3" s="6"/>
      <c r="G3" s="6"/>
      <c r="H3" s="6"/>
      <c r="I3" s="6"/>
      <c r="J3" s="6"/>
      <c r="K3" s="6"/>
      <c r="L3" s="6"/>
      <c r="M3" s="6"/>
      <c r="N3" s="6"/>
      <c r="O3" s="6"/>
      <c r="P3" s="6"/>
      <c r="Q3" s="6"/>
      <c r="R3" s="6"/>
      <c r="S3" s="6"/>
      <c r="T3" s="6"/>
      <c r="U3" s="7"/>
      <c r="V3" s="7"/>
      <c r="W3" s="7"/>
      <c r="X3" s="7"/>
    </row>
    <row r="4" spans="2:24" ht="30" customHeight="1" x14ac:dyDescent="0.2">
      <c r="B4" s="4" t="s">
        <v>80</v>
      </c>
      <c r="C4" s="5"/>
      <c r="D4" s="6"/>
      <c r="E4" s="6"/>
      <c r="F4" s="6"/>
      <c r="G4" s="6"/>
      <c r="H4" s="6"/>
      <c r="I4" s="6"/>
      <c r="J4" s="6"/>
      <c r="K4" s="6"/>
      <c r="L4" s="6"/>
      <c r="M4" s="6"/>
      <c r="N4" s="6"/>
      <c r="O4" s="6"/>
      <c r="P4" s="6"/>
      <c r="Q4" s="6"/>
      <c r="R4" s="6"/>
      <c r="S4" s="6"/>
      <c r="T4" s="6"/>
      <c r="U4" s="7"/>
      <c r="V4" s="7"/>
      <c r="W4" s="7"/>
      <c r="X4" s="7"/>
    </row>
    <row r="5" spans="2:24" ht="20.25" x14ac:dyDescent="0.2">
      <c r="B5" s="8"/>
      <c r="C5" s="8"/>
      <c r="D5" s="9"/>
      <c r="E5" s="9"/>
      <c r="F5" s="10"/>
      <c r="G5" s="9"/>
      <c r="H5" s="9"/>
      <c r="I5" s="9"/>
      <c r="J5" s="9"/>
      <c r="K5" s="9"/>
      <c r="L5" s="9"/>
      <c r="M5" s="9"/>
      <c r="N5" s="9"/>
      <c r="O5" s="9"/>
      <c r="P5" s="9"/>
      <c r="Q5" s="9"/>
      <c r="R5" s="9"/>
      <c r="S5" s="2"/>
      <c r="T5" s="2"/>
      <c r="U5" s="2"/>
      <c r="V5" s="11"/>
      <c r="W5" s="12"/>
      <c r="X5" s="12"/>
    </row>
    <row r="6" spans="2:24" ht="20.25" x14ac:dyDescent="0.2">
      <c r="B6" s="13" t="s">
        <v>79</v>
      </c>
      <c r="C6" s="13"/>
      <c r="D6" s="14">
        <v>44057</v>
      </c>
      <c r="E6" s="15"/>
      <c r="F6" s="2"/>
      <c r="G6" s="2"/>
      <c r="H6" s="2"/>
      <c r="I6" s="2"/>
      <c r="J6" s="16" t="s">
        <v>0</v>
      </c>
      <c r="K6" s="17">
        <v>274.62369999999999</v>
      </c>
      <c r="L6" s="16" t="s">
        <v>1</v>
      </c>
      <c r="M6" s="18">
        <v>3767.05</v>
      </c>
      <c r="N6" s="2"/>
      <c r="O6" s="16" t="s">
        <v>52</v>
      </c>
      <c r="P6" s="2"/>
      <c r="Q6" s="2"/>
      <c r="R6" s="2"/>
      <c r="S6" s="2"/>
      <c r="T6" s="2"/>
      <c r="U6" s="2"/>
      <c r="V6" s="19"/>
      <c r="W6" s="20"/>
      <c r="X6" s="20"/>
    </row>
    <row r="7" spans="2:24" ht="66.75" customHeight="1" thickBot="1" x14ac:dyDescent="0.25">
      <c r="B7" s="21" t="s">
        <v>66</v>
      </c>
      <c r="C7" s="21"/>
      <c r="D7" s="21" t="s">
        <v>65</v>
      </c>
      <c r="E7" s="21"/>
      <c r="F7" s="21" t="s">
        <v>64</v>
      </c>
      <c r="G7" s="21" t="s">
        <v>78</v>
      </c>
      <c r="H7" s="21" t="s">
        <v>63</v>
      </c>
      <c r="I7" s="21" t="s">
        <v>62</v>
      </c>
      <c r="J7" s="21" t="s">
        <v>77</v>
      </c>
      <c r="K7" s="21" t="s">
        <v>76</v>
      </c>
      <c r="L7" s="21" t="s">
        <v>60</v>
      </c>
      <c r="M7" s="21" t="s">
        <v>59</v>
      </c>
      <c r="N7" s="21" t="s">
        <v>58</v>
      </c>
      <c r="O7" s="21" t="s">
        <v>75</v>
      </c>
      <c r="P7" s="2"/>
      <c r="Q7" s="146" t="s">
        <v>74</v>
      </c>
      <c r="R7" s="146"/>
      <c r="S7" s="146"/>
      <c r="T7" s="146"/>
      <c r="U7" s="146"/>
      <c r="V7" s="2"/>
    </row>
    <row r="8" spans="2:24" ht="42" customHeight="1" thickTop="1" thickBot="1" x14ac:dyDescent="0.25">
      <c r="B8" s="147" t="s">
        <v>73</v>
      </c>
      <c r="C8" s="147"/>
      <c r="D8" s="148" t="s">
        <v>72</v>
      </c>
      <c r="E8" s="148"/>
      <c r="F8" s="22">
        <v>44083</v>
      </c>
      <c r="G8" s="23"/>
      <c r="H8" s="24">
        <v>1</v>
      </c>
      <c r="I8" s="25">
        <v>0</v>
      </c>
      <c r="J8" s="26">
        <v>1169.3499422625132</v>
      </c>
      <c r="K8" s="27">
        <v>0</v>
      </c>
      <c r="L8" s="27">
        <v>2.605E-2</v>
      </c>
      <c r="M8" s="101">
        <v>99.816999999999993</v>
      </c>
      <c r="N8" s="28">
        <v>7.1232876712328766E-2</v>
      </c>
      <c r="O8" s="28">
        <v>7.1232876712328766E-2</v>
      </c>
      <c r="P8" s="2"/>
      <c r="Q8" s="2"/>
      <c r="R8" s="2"/>
      <c r="S8" s="2"/>
      <c r="T8" s="2"/>
      <c r="U8" s="2"/>
      <c r="V8" s="2"/>
    </row>
    <row r="9" spans="2:24" ht="42" customHeight="1" thickTop="1" thickBot="1" x14ac:dyDescent="0.25">
      <c r="B9" s="147"/>
      <c r="C9" s="147"/>
      <c r="D9" s="149"/>
      <c r="E9" s="149"/>
      <c r="F9" s="29">
        <v>44174</v>
      </c>
      <c r="G9" s="30"/>
      <c r="H9" s="31">
        <v>1</v>
      </c>
      <c r="I9" s="32">
        <v>0</v>
      </c>
      <c r="J9" s="33">
        <v>1022.019803294355</v>
      </c>
      <c r="K9" s="34">
        <v>0</v>
      </c>
      <c r="L9" s="34">
        <v>2.2409999999999999E-2</v>
      </c>
      <c r="M9" s="100">
        <v>99.292000000000002</v>
      </c>
      <c r="N9" s="35">
        <v>0.32054794520547947</v>
      </c>
      <c r="O9" s="35">
        <v>0.32054794520547947</v>
      </c>
      <c r="P9" s="2"/>
      <c r="Q9" s="2"/>
      <c r="R9" s="2"/>
      <c r="S9" s="2"/>
      <c r="T9" s="2"/>
      <c r="U9" s="2"/>
      <c r="V9" s="2"/>
    </row>
    <row r="10" spans="2:24" ht="42" customHeight="1" thickTop="1" thickBot="1" x14ac:dyDescent="0.25">
      <c r="B10" s="147"/>
      <c r="C10" s="147"/>
      <c r="D10" s="149"/>
      <c r="E10" s="149"/>
      <c r="F10" s="22">
        <v>44264</v>
      </c>
      <c r="G10" s="23"/>
      <c r="H10" s="24">
        <v>1</v>
      </c>
      <c r="I10" s="36">
        <v>0</v>
      </c>
      <c r="J10" s="97">
        <v>756.56014653375973</v>
      </c>
      <c r="K10" s="27">
        <v>0</v>
      </c>
      <c r="L10" s="27">
        <v>2.1860000000000001E-2</v>
      </c>
      <c r="M10" s="101">
        <v>98.781000000000006</v>
      </c>
      <c r="N10" s="28">
        <v>0.56712328767123288</v>
      </c>
      <c r="O10" s="28">
        <v>0.56712328767123288</v>
      </c>
      <c r="P10" s="37"/>
      <c r="Q10" s="2"/>
      <c r="R10" s="2"/>
      <c r="S10" s="2"/>
      <c r="T10" s="2"/>
      <c r="U10" s="2"/>
      <c r="V10" s="2"/>
    </row>
    <row r="11" spans="2:24" ht="42" customHeight="1" thickTop="1" thickBot="1" x14ac:dyDescent="0.25">
      <c r="B11" s="147"/>
      <c r="C11" s="147"/>
      <c r="D11" s="150"/>
      <c r="E11" s="150"/>
      <c r="F11" s="29">
        <v>44355</v>
      </c>
      <c r="G11" s="30"/>
      <c r="H11" s="31">
        <v>1</v>
      </c>
      <c r="I11" s="32">
        <v>0</v>
      </c>
      <c r="J11" s="33">
        <v>663.64924808537182</v>
      </c>
      <c r="K11" s="34">
        <v>0.11111111604938294</v>
      </c>
      <c r="L11" s="34">
        <v>2.3109999999999999E-2</v>
      </c>
      <c r="M11" s="100">
        <v>98.152000000000001</v>
      </c>
      <c r="N11" s="35">
        <v>0.81643835616438354</v>
      </c>
      <c r="O11" s="35">
        <v>0.81643835616438354</v>
      </c>
      <c r="P11" s="2"/>
      <c r="Q11" s="2"/>
      <c r="R11" s="2"/>
      <c r="S11" s="2"/>
      <c r="T11" s="2"/>
      <c r="U11" s="2"/>
      <c r="V11" s="2"/>
    </row>
    <row r="12" spans="2:24" ht="42" customHeight="1" thickTop="1" thickBot="1" x14ac:dyDescent="0.25">
      <c r="B12" s="147"/>
      <c r="C12" s="147"/>
      <c r="D12" s="151" t="s">
        <v>71</v>
      </c>
      <c r="E12" s="151"/>
      <c r="F12" s="151"/>
      <c r="G12" s="151"/>
      <c r="H12" s="151"/>
      <c r="I12" s="151"/>
      <c r="J12" s="38">
        <v>3611.5791401759993</v>
      </c>
      <c r="K12" s="39"/>
      <c r="L12" s="40"/>
      <c r="M12" s="40"/>
      <c r="N12" s="41">
        <v>0.38260108205978172</v>
      </c>
      <c r="O12" s="41">
        <v>0.38260108205978172</v>
      </c>
      <c r="P12" s="2"/>
      <c r="Q12" s="2"/>
      <c r="R12" s="2"/>
      <c r="S12" s="2"/>
      <c r="T12" s="2"/>
      <c r="U12" s="2"/>
      <c r="V12" s="2"/>
    </row>
    <row r="13" spans="2:24" ht="42" customHeight="1" thickTop="1" thickBot="1" x14ac:dyDescent="0.25">
      <c r="B13" s="147"/>
      <c r="C13" s="147"/>
      <c r="D13" s="142" t="s">
        <v>57</v>
      </c>
      <c r="E13" s="143"/>
      <c r="F13" s="29">
        <v>44685</v>
      </c>
      <c r="G13" s="30" t="s">
        <v>2</v>
      </c>
      <c r="H13" s="31">
        <v>10</v>
      </c>
      <c r="I13" s="32">
        <v>7.0000000000000007E-2</v>
      </c>
      <c r="J13" s="33">
        <v>8889.3057963127631</v>
      </c>
      <c r="K13" s="34">
        <v>0</v>
      </c>
      <c r="L13" s="34">
        <v>2.7229999999999997E-2</v>
      </c>
      <c r="M13" s="100">
        <v>107.07599999999999</v>
      </c>
      <c r="N13" s="35">
        <v>1.7205479452054795</v>
      </c>
      <c r="O13" s="35">
        <v>1.6575777062339916</v>
      </c>
      <c r="P13" s="2"/>
      <c r="Q13" s="2"/>
      <c r="R13" s="2"/>
      <c r="S13" s="2"/>
      <c r="T13" s="2"/>
      <c r="U13" s="2"/>
      <c r="V13" s="2"/>
    </row>
    <row r="14" spans="2:24" ht="42" customHeight="1" thickTop="1" thickBot="1" x14ac:dyDescent="0.25">
      <c r="B14" s="147"/>
      <c r="C14" s="147"/>
      <c r="D14" s="144"/>
      <c r="E14" s="145"/>
      <c r="F14" s="22">
        <v>45497</v>
      </c>
      <c r="G14" s="23" t="s">
        <v>2</v>
      </c>
      <c r="H14" s="24">
        <v>16</v>
      </c>
      <c r="I14" s="25">
        <v>0.1</v>
      </c>
      <c r="J14" s="97">
        <v>6843.3462523725457</v>
      </c>
      <c r="K14" s="27">
        <v>0</v>
      </c>
      <c r="L14" s="27">
        <v>3.6319999999999998E-2</v>
      </c>
      <c r="M14" s="101">
        <v>122.997</v>
      </c>
      <c r="N14" s="28">
        <v>3.9452054794520546</v>
      </c>
      <c r="O14" s="28">
        <v>3.4838408377847925</v>
      </c>
      <c r="P14" s="2"/>
      <c r="Q14" s="2"/>
      <c r="R14" s="2"/>
      <c r="S14" s="2"/>
      <c r="T14" s="2"/>
      <c r="U14" s="2"/>
      <c r="V14" s="37"/>
    </row>
    <row r="15" spans="2:24" ht="42" customHeight="1" thickTop="1" thickBot="1" x14ac:dyDescent="0.25">
      <c r="B15" s="147"/>
      <c r="C15" s="147"/>
      <c r="D15" s="144"/>
      <c r="E15" s="145"/>
      <c r="F15" s="29">
        <v>45987</v>
      </c>
      <c r="G15" s="30" t="s">
        <v>2</v>
      </c>
      <c r="H15" s="31">
        <v>8</v>
      </c>
      <c r="I15" s="32">
        <v>6.25E-2</v>
      </c>
      <c r="J15" s="33">
        <v>5296.6729669104461</v>
      </c>
      <c r="K15" s="34">
        <v>0</v>
      </c>
      <c r="L15" s="34">
        <v>4.2630000000000001E-2</v>
      </c>
      <c r="M15" s="100">
        <v>109.203</v>
      </c>
      <c r="N15" s="35">
        <v>5.2876712328767121</v>
      </c>
      <c r="O15" s="35">
        <v>4.5102827677049699</v>
      </c>
      <c r="P15" s="2"/>
      <c r="Q15" s="2"/>
      <c r="R15" s="2"/>
      <c r="S15" s="2"/>
      <c r="T15" s="2"/>
      <c r="U15" s="2"/>
      <c r="V15" s="37"/>
    </row>
    <row r="16" spans="2:24" ht="42" customHeight="1" thickTop="1" thickBot="1" x14ac:dyDescent="0.25">
      <c r="B16" s="147"/>
      <c r="C16" s="147"/>
      <c r="D16" s="144"/>
      <c r="E16" s="145"/>
      <c r="F16" s="22">
        <v>46260</v>
      </c>
      <c r="G16" s="23" t="s">
        <v>2</v>
      </c>
      <c r="H16" s="24">
        <v>15</v>
      </c>
      <c r="I16" s="25">
        <v>7.4999999999999997E-2</v>
      </c>
      <c r="J16" s="97">
        <v>7639.6633705419354</v>
      </c>
      <c r="K16" s="27">
        <v>0</v>
      </c>
      <c r="L16" s="27">
        <v>4.6580000000000003E-2</v>
      </c>
      <c r="M16" s="101">
        <v>114.649</v>
      </c>
      <c r="N16" s="28">
        <v>6.0356164383561648</v>
      </c>
      <c r="O16" s="28">
        <v>4.8315937205831627</v>
      </c>
      <c r="P16" s="2"/>
      <c r="S16" s="2"/>
      <c r="T16" s="2"/>
      <c r="U16" s="2"/>
      <c r="V16" s="2"/>
      <c r="W16" s="42"/>
    </row>
    <row r="17" spans="2:23" ht="42" customHeight="1" thickTop="1" thickBot="1" x14ac:dyDescent="0.25">
      <c r="B17" s="147"/>
      <c r="C17" s="147"/>
      <c r="D17" s="144"/>
      <c r="E17" s="145"/>
      <c r="F17" s="29">
        <v>46694</v>
      </c>
      <c r="G17" s="30" t="s">
        <v>2</v>
      </c>
      <c r="H17" s="31">
        <v>8</v>
      </c>
      <c r="I17" s="32">
        <v>5.7500000000000002E-2</v>
      </c>
      <c r="J17" s="33">
        <v>2831.0280192723749</v>
      </c>
      <c r="K17" s="34">
        <v>4.7511852132828006E-2</v>
      </c>
      <c r="L17" s="34">
        <v>5.1089999999999997E-2</v>
      </c>
      <c r="M17" s="100">
        <v>103.768</v>
      </c>
      <c r="N17" s="35">
        <v>7.2246575342465755</v>
      </c>
      <c r="O17" s="35">
        <v>5.8827604266120934</v>
      </c>
      <c r="P17" s="2"/>
      <c r="Q17" s="152" t="s">
        <v>70</v>
      </c>
      <c r="R17" s="153"/>
      <c r="S17" s="43"/>
      <c r="T17" s="44">
        <v>3611.5791401759993</v>
      </c>
      <c r="U17" s="45">
        <v>4.1000561106123462E-2</v>
      </c>
      <c r="V17" s="2"/>
      <c r="W17" s="42"/>
    </row>
    <row r="18" spans="2:23" ht="42" customHeight="1" thickTop="1" thickBot="1" x14ac:dyDescent="0.25">
      <c r="B18" s="147"/>
      <c r="C18" s="147"/>
      <c r="D18" s="144"/>
      <c r="E18" s="145"/>
      <c r="F18" s="22">
        <v>46871</v>
      </c>
      <c r="G18" s="23" t="s">
        <v>2</v>
      </c>
      <c r="H18" s="24">
        <v>16</v>
      </c>
      <c r="I18" s="25">
        <v>0.06</v>
      </c>
      <c r="J18" s="97">
        <v>8260.0820801422851</v>
      </c>
      <c r="K18" s="27">
        <v>0</v>
      </c>
      <c r="L18" s="27">
        <v>5.2260000000000001E-2</v>
      </c>
      <c r="M18" s="101">
        <v>104.774</v>
      </c>
      <c r="N18" s="28">
        <v>7.7095890410958905</v>
      </c>
      <c r="O18" s="28">
        <v>6.3250305714806023</v>
      </c>
      <c r="P18" s="2"/>
      <c r="Q18" s="154" t="s">
        <v>69</v>
      </c>
      <c r="R18" s="155"/>
      <c r="S18" s="46"/>
      <c r="T18" s="47">
        <v>55722.534715493537</v>
      </c>
      <c r="U18" s="48">
        <v>0.63259175582660576</v>
      </c>
      <c r="V18" s="2"/>
      <c r="W18" s="42"/>
    </row>
    <row r="19" spans="2:23" ht="42" customHeight="1" thickTop="1" thickBot="1" x14ac:dyDescent="0.25">
      <c r="B19" s="147"/>
      <c r="C19" s="147"/>
      <c r="D19" s="144"/>
      <c r="E19" s="145"/>
      <c r="F19" s="29">
        <v>47744</v>
      </c>
      <c r="G19" s="30" t="s">
        <v>2</v>
      </c>
      <c r="H19" s="31">
        <v>16</v>
      </c>
      <c r="I19" s="32">
        <v>7.7499999999999999E-2</v>
      </c>
      <c r="J19" s="33">
        <v>5295.6705379541017</v>
      </c>
      <c r="K19" s="34">
        <v>0</v>
      </c>
      <c r="L19" s="34">
        <v>5.7939999999999998E-2</v>
      </c>
      <c r="M19" s="100">
        <v>114.623</v>
      </c>
      <c r="N19" s="35">
        <v>10.101369863013698</v>
      </c>
      <c r="O19" s="35">
        <v>7.1220408076974593</v>
      </c>
      <c r="P19" s="2"/>
      <c r="Q19" s="49" t="s">
        <v>33</v>
      </c>
      <c r="R19" s="43"/>
      <c r="S19" s="43"/>
      <c r="T19" s="44">
        <v>28751.976742651743</v>
      </c>
      <c r="U19" s="45">
        <v>0.32640768306727064</v>
      </c>
      <c r="V19" s="2"/>
    </row>
    <row r="20" spans="2:23" ht="42" customHeight="1" thickTop="1" thickBot="1" x14ac:dyDescent="0.25">
      <c r="B20" s="147"/>
      <c r="C20" s="147"/>
      <c r="D20" s="144"/>
      <c r="E20" s="145"/>
      <c r="F20" s="22">
        <v>48395</v>
      </c>
      <c r="G20" s="23" t="s">
        <v>2</v>
      </c>
      <c r="H20" s="24">
        <v>16</v>
      </c>
      <c r="I20" s="25">
        <v>7.0000000000000007E-2</v>
      </c>
      <c r="J20" s="97">
        <v>5726.128323223742</v>
      </c>
      <c r="K20" s="27">
        <v>0</v>
      </c>
      <c r="L20" s="27">
        <v>6.3250000000000001E-2</v>
      </c>
      <c r="M20" s="101">
        <v>105.495</v>
      </c>
      <c r="N20" s="28">
        <v>11.884931506849314</v>
      </c>
      <c r="O20" s="28">
        <v>8.4770881099744901</v>
      </c>
      <c r="P20" s="2"/>
      <c r="Q20" s="50" t="s">
        <v>4</v>
      </c>
      <c r="R20" s="50"/>
      <c r="S20" s="50"/>
      <c r="T20" s="51">
        <v>88086.090598321287</v>
      </c>
      <c r="U20" s="52">
        <v>1</v>
      </c>
      <c r="V20" s="2"/>
      <c r="W20" s="53"/>
    </row>
    <row r="21" spans="2:23" ht="42" customHeight="1" thickTop="1" thickBot="1" x14ac:dyDescent="0.25">
      <c r="B21" s="147"/>
      <c r="C21" s="147"/>
      <c r="D21" s="144"/>
      <c r="E21" s="145"/>
      <c r="F21" s="29">
        <v>49235</v>
      </c>
      <c r="G21" s="30" t="s">
        <v>2</v>
      </c>
      <c r="H21" s="31">
        <v>16</v>
      </c>
      <c r="I21" s="32">
        <v>7.2499999999999995E-2</v>
      </c>
      <c r="J21" s="33">
        <v>4940.6373687633559</v>
      </c>
      <c r="K21" s="34">
        <v>2.2469283006827365E-2</v>
      </c>
      <c r="L21" s="34">
        <v>6.5369999999999998E-2</v>
      </c>
      <c r="M21" s="100">
        <v>106.42700000000001</v>
      </c>
      <c r="N21" s="35">
        <v>14.186301369863013</v>
      </c>
      <c r="O21" s="35">
        <v>8.9709184689045003</v>
      </c>
      <c r="P21" s="2"/>
      <c r="Q21" s="54"/>
      <c r="R21" s="54"/>
      <c r="S21" s="54"/>
      <c r="T21" s="55"/>
      <c r="U21" s="56"/>
      <c r="V21" s="2"/>
      <c r="W21" s="53"/>
    </row>
    <row r="22" spans="2:23" ht="42" customHeight="1" thickTop="1" thickBot="1" x14ac:dyDescent="0.25">
      <c r="B22" s="147"/>
      <c r="C22" s="147"/>
      <c r="D22" s="156" t="s">
        <v>55</v>
      </c>
      <c r="E22" s="156"/>
      <c r="F22" s="156"/>
      <c r="G22" s="156"/>
      <c r="H22" s="156"/>
      <c r="I22" s="156"/>
      <c r="J22" s="38">
        <v>55722.534715493537</v>
      </c>
      <c r="K22" s="39"/>
      <c r="L22" s="40"/>
      <c r="M22" s="40"/>
      <c r="N22" s="41">
        <v>7.0381330572938543</v>
      </c>
      <c r="O22" s="41">
        <v>5.3632798732942764</v>
      </c>
      <c r="P22" s="103"/>
      <c r="Q22" s="166"/>
      <c r="R22" s="166"/>
      <c r="S22" s="166"/>
      <c r="T22" s="166"/>
      <c r="U22" s="167"/>
      <c r="V22" s="103"/>
      <c r="W22" s="181"/>
    </row>
    <row r="23" spans="2:23" ht="42" customHeight="1" thickTop="1" thickBot="1" x14ac:dyDescent="0.25">
      <c r="B23" s="147"/>
      <c r="C23" s="147"/>
      <c r="D23" s="142" t="s">
        <v>3</v>
      </c>
      <c r="E23" s="143"/>
      <c r="F23" s="29">
        <v>44265</v>
      </c>
      <c r="G23" s="30" t="s">
        <v>2</v>
      </c>
      <c r="H23" s="31">
        <v>10</v>
      </c>
      <c r="I23" s="32">
        <v>3.5000000000000003E-2</v>
      </c>
      <c r="J23" s="33">
        <v>2574.0352078481833</v>
      </c>
      <c r="K23" s="34">
        <v>-9.8219784593094809E-4</v>
      </c>
      <c r="L23" s="34">
        <v>1.1009999999999999E-2</v>
      </c>
      <c r="M23" s="100">
        <v>101.351</v>
      </c>
      <c r="N23" s="35">
        <v>0.56986301369863013</v>
      </c>
      <c r="O23" s="35">
        <v>0.56986301369863002</v>
      </c>
      <c r="P23" s="77"/>
      <c r="Q23" s="168"/>
      <c r="R23" s="168"/>
      <c r="S23" s="168"/>
      <c r="T23" s="168"/>
      <c r="U23" s="168"/>
      <c r="V23" s="103"/>
      <c r="W23" s="181"/>
    </row>
    <row r="24" spans="2:23" ht="42" customHeight="1" thickTop="1" thickBot="1" x14ac:dyDescent="0.25">
      <c r="B24" s="147"/>
      <c r="C24" s="147"/>
      <c r="D24" s="144"/>
      <c r="E24" s="145"/>
      <c r="F24" s="22">
        <v>44980</v>
      </c>
      <c r="G24" s="23" t="s">
        <v>2</v>
      </c>
      <c r="H24" s="24">
        <v>17</v>
      </c>
      <c r="I24" s="25">
        <v>4.7500000000000001E-2</v>
      </c>
      <c r="J24" s="97">
        <v>7598.6046808850078</v>
      </c>
      <c r="K24" s="27">
        <v>-9.8219784593087567E-4</v>
      </c>
      <c r="L24" s="27">
        <v>1.3610000000000001E-2</v>
      </c>
      <c r="M24" s="101">
        <v>108.36199999999999</v>
      </c>
      <c r="N24" s="28">
        <v>2.5287671232876714</v>
      </c>
      <c r="O24" s="28">
        <v>2.3986734732875417</v>
      </c>
      <c r="P24" s="169"/>
      <c r="Q24" s="103"/>
      <c r="R24" s="103"/>
      <c r="S24" s="103"/>
      <c r="T24" s="103"/>
      <c r="U24" s="103"/>
      <c r="V24" s="103"/>
      <c r="W24" s="103"/>
    </row>
    <row r="25" spans="2:23" ht="42" customHeight="1" thickTop="1" thickBot="1" x14ac:dyDescent="0.25">
      <c r="B25" s="147"/>
      <c r="C25" s="147"/>
      <c r="D25" s="144"/>
      <c r="E25" s="145"/>
      <c r="F25" s="29">
        <v>45784</v>
      </c>
      <c r="G25" s="30" t="s">
        <v>2</v>
      </c>
      <c r="H25" s="31">
        <v>11</v>
      </c>
      <c r="I25" s="32">
        <v>3.5000000000000003E-2</v>
      </c>
      <c r="J25" s="33">
        <v>2862.6935454573204</v>
      </c>
      <c r="K25" s="34">
        <v>-9.821978459311619E-4</v>
      </c>
      <c r="L25" s="34">
        <v>1.6799999999999999E-2</v>
      </c>
      <c r="M25" s="100">
        <v>108.203</v>
      </c>
      <c r="N25" s="35">
        <v>4.7315068493150685</v>
      </c>
      <c r="O25" s="35">
        <v>4.4171707983610577</v>
      </c>
      <c r="P25" s="170"/>
      <c r="Q25" s="103"/>
      <c r="R25" s="103"/>
      <c r="S25" s="103"/>
      <c r="T25" s="103"/>
      <c r="U25" s="103"/>
      <c r="V25" s="103"/>
      <c r="W25" s="103"/>
    </row>
    <row r="26" spans="2:23" ht="42" customHeight="1" thickTop="1" thickBot="1" x14ac:dyDescent="0.25">
      <c r="B26" s="147"/>
      <c r="C26" s="147"/>
      <c r="D26" s="144"/>
      <c r="E26" s="145"/>
      <c r="F26" s="22">
        <v>46463</v>
      </c>
      <c r="G26" s="23" t="s">
        <v>2</v>
      </c>
      <c r="H26" s="24">
        <v>11</v>
      </c>
      <c r="I26" s="25">
        <v>3.3000000000000002E-2</v>
      </c>
      <c r="J26" s="97">
        <v>4796.4042353981504</v>
      </c>
      <c r="K26" s="27">
        <v>-9.8219784593095677E-4</v>
      </c>
      <c r="L26" s="27">
        <v>1.9910000000000001E-2</v>
      </c>
      <c r="M26" s="101">
        <v>107.998</v>
      </c>
      <c r="N26" s="28">
        <v>6.5917808219178085</v>
      </c>
      <c r="O26" s="28">
        <v>5.9826408426612332</v>
      </c>
      <c r="P26" s="103"/>
      <c r="Q26" s="170"/>
      <c r="R26" s="170"/>
      <c r="S26" s="170"/>
      <c r="T26" s="171"/>
      <c r="U26" s="172"/>
      <c r="V26" s="103"/>
      <c r="W26" s="103"/>
    </row>
    <row r="27" spans="2:23" ht="42" customHeight="1" thickTop="1" thickBot="1" x14ac:dyDescent="0.25">
      <c r="B27" s="147"/>
      <c r="C27" s="147"/>
      <c r="D27" s="144"/>
      <c r="E27" s="145"/>
      <c r="F27" s="29">
        <v>47226</v>
      </c>
      <c r="G27" s="30" t="s">
        <v>2</v>
      </c>
      <c r="H27" s="31">
        <v>10</v>
      </c>
      <c r="I27" s="32">
        <v>2.2499999999999999E-2</v>
      </c>
      <c r="J27" s="33">
        <v>384.20329854437819</v>
      </c>
      <c r="K27" s="34">
        <v>8.5934506875163116E-2</v>
      </c>
      <c r="L27" s="34">
        <v>2.6779999999999998E-2</v>
      </c>
      <c r="M27" s="100">
        <v>96.72</v>
      </c>
      <c r="N27" s="35">
        <v>8.6821917808219187</v>
      </c>
      <c r="O27" s="35">
        <v>7.9080111217258802</v>
      </c>
      <c r="P27" s="173"/>
      <c r="Q27" s="103"/>
      <c r="R27" s="103"/>
      <c r="S27" s="103"/>
      <c r="T27" s="103"/>
      <c r="U27" s="103"/>
      <c r="V27" s="103"/>
      <c r="W27" s="103"/>
    </row>
    <row r="28" spans="2:23" ht="42" customHeight="1" thickTop="1" thickBot="1" x14ac:dyDescent="0.25">
      <c r="B28" s="147"/>
      <c r="C28" s="147"/>
      <c r="D28" s="144"/>
      <c r="E28" s="145"/>
      <c r="F28" s="22">
        <v>48663</v>
      </c>
      <c r="G28" s="23" t="s">
        <v>2</v>
      </c>
      <c r="H28" s="24">
        <v>20</v>
      </c>
      <c r="I28" s="25">
        <v>0.03</v>
      </c>
      <c r="J28" s="97">
        <v>3064.2781525538817</v>
      </c>
      <c r="K28" s="27">
        <v>-9.8219784593108015E-4</v>
      </c>
      <c r="L28" s="27">
        <v>2.989E-2</v>
      </c>
      <c r="M28" s="101">
        <v>100.105</v>
      </c>
      <c r="N28" s="28">
        <v>12.61917808219178</v>
      </c>
      <c r="O28" s="28">
        <v>10.566390205779435</v>
      </c>
      <c r="P28" s="103"/>
      <c r="Q28" s="103"/>
      <c r="R28" s="103"/>
      <c r="S28" s="103"/>
      <c r="T28" s="103"/>
      <c r="U28" s="103"/>
      <c r="V28" s="103"/>
      <c r="W28" s="103"/>
    </row>
    <row r="29" spans="2:23" ht="42" customHeight="1" thickTop="1" thickBot="1" x14ac:dyDescent="0.25">
      <c r="B29" s="147"/>
      <c r="C29" s="147"/>
      <c r="D29" s="144"/>
      <c r="E29" s="145"/>
      <c r="F29" s="29">
        <v>49403</v>
      </c>
      <c r="G29" s="30" t="s">
        <v>2</v>
      </c>
      <c r="H29" s="31">
        <v>20</v>
      </c>
      <c r="I29" s="32">
        <v>4.7500000000000001E-2</v>
      </c>
      <c r="J29" s="33">
        <v>4228.1117486903013</v>
      </c>
      <c r="K29" s="34">
        <v>-9.8219784593108167E-4</v>
      </c>
      <c r="L29" s="34">
        <v>3.1200000000000002E-2</v>
      </c>
      <c r="M29" s="100">
        <v>118.901</v>
      </c>
      <c r="N29" s="35">
        <v>14.646575342465754</v>
      </c>
      <c r="O29" s="35">
        <v>11.070285463758163</v>
      </c>
      <c r="P29" s="103"/>
      <c r="Q29" s="103"/>
      <c r="R29" s="103"/>
      <c r="S29" s="103"/>
      <c r="T29" s="103"/>
      <c r="U29" s="103"/>
      <c r="V29" s="103"/>
      <c r="W29" s="103"/>
    </row>
    <row r="30" spans="2:23" ht="42" customHeight="1" thickTop="1" thickBot="1" x14ac:dyDescent="0.25">
      <c r="B30" s="147"/>
      <c r="C30" s="147"/>
      <c r="D30" s="144"/>
      <c r="E30" s="145"/>
      <c r="F30" s="22">
        <v>50096</v>
      </c>
      <c r="G30" s="23" t="s">
        <v>2</v>
      </c>
      <c r="H30" s="24">
        <v>18</v>
      </c>
      <c r="I30" s="25">
        <v>3.7499999999999999E-2</v>
      </c>
      <c r="J30" s="97">
        <v>2105.8397263679803</v>
      </c>
      <c r="K30" s="27">
        <v>2.0891954204507335E-2</v>
      </c>
      <c r="L30" s="27">
        <v>3.4009999999999999E-2</v>
      </c>
      <c r="M30" s="101">
        <v>104.34</v>
      </c>
      <c r="N30" s="28">
        <v>16.545205479452054</v>
      </c>
      <c r="O30" s="28">
        <v>12.503741082099689</v>
      </c>
      <c r="P30" s="103"/>
      <c r="Q30" s="103"/>
      <c r="R30" s="103"/>
      <c r="S30" s="103"/>
      <c r="T30" s="103"/>
      <c r="U30" s="103"/>
      <c r="V30" s="103"/>
      <c r="W30" s="103"/>
    </row>
    <row r="31" spans="2:23" ht="42" customHeight="1" thickTop="1" thickBot="1" x14ac:dyDescent="0.25">
      <c r="B31" s="147"/>
      <c r="C31" s="147"/>
      <c r="D31" s="144"/>
      <c r="E31" s="145"/>
      <c r="F31" s="29">
        <v>54590</v>
      </c>
      <c r="G31" s="30" t="s">
        <v>2</v>
      </c>
      <c r="H31" s="31">
        <v>32</v>
      </c>
      <c r="I31" s="32">
        <v>3.7499999999999999E-2</v>
      </c>
      <c r="J31" s="33">
        <v>1137.8061469065449</v>
      </c>
      <c r="K31" s="34">
        <v>2.1127966963264376E-2</v>
      </c>
      <c r="L31" s="34">
        <v>3.687E-2</v>
      </c>
      <c r="M31" s="100">
        <v>101.104</v>
      </c>
      <c r="N31" s="35">
        <v>28.857534246575341</v>
      </c>
      <c r="O31" s="35">
        <v>18.056130947536492</v>
      </c>
      <c r="P31" s="103"/>
      <c r="Q31" s="103"/>
      <c r="R31" s="103"/>
      <c r="S31" s="103"/>
      <c r="T31" s="103"/>
      <c r="U31" s="103"/>
      <c r="V31" s="103"/>
      <c r="W31" s="103"/>
    </row>
    <row r="32" spans="2:23" ht="42" customHeight="1" thickTop="1" x14ac:dyDescent="0.2">
      <c r="B32" s="147"/>
      <c r="C32" s="147"/>
      <c r="D32" s="135" t="s">
        <v>68</v>
      </c>
      <c r="E32" s="135"/>
      <c r="F32" s="135"/>
      <c r="G32" s="135"/>
      <c r="H32" s="135"/>
      <c r="I32" s="135"/>
      <c r="J32" s="38">
        <v>28751.976742651743</v>
      </c>
      <c r="K32" s="57"/>
      <c r="L32" s="57"/>
      <c r="M32" s="58"/>
      <c r="N32" s="41">
        <v>8.2586055696857361</v>
      </c>
      <c r="O32" s="41">
        <v>6.6128283624760735</v>
      </c>
      <c r="P32" s="103"/>
      <c r="Q32" s="103"/>
      <c r="R32" s="103"/>
      <c r="S32" s="103"/>
      <c r="T32" s="103"/>
      <c r="U32" s="103"/>
      <c r="V32" s="103"/>
      <c r="W32" s="103"/>
    </row>
    <row r="33" spans="1:23" ht="42" customHeight="1" x14ac:dyDescent="0.2">
      <c r="B33" s="147"/>
      <c r="C33" s="147"/>
      <c r="D33" s="136" t="s">
        <v>67</v>
      </c>
      <c r="E33" s="136"/>
      <c r="F33" s="136"/>
      <c r="G33" s="136"/>
      <c r="H33" s="136"/>
      <c r="I33" s="136"/>
      <c r="J33" s="38">
        <v>84474.51145814528</v>
      </c>
      <c r="K33" s="57"/>
      <c r="L33" s="57"/>
      <c r="M33" s="58"/>
      <c r="N33" s="59"/>
      <c r="O33" s="59"/>
      <c r="P33" s="103"/>
      <c r="Q33" s="174"/>
      <c r="R33" s="174"/>
      <c r="S33" s="174"/>
      <c r="T33" s="103"/>
      <c r="U33" s="103"/>
      <c r="V33" s="103"/>
      <c r="W33" s="103"/>
    </row>
    <row r="34" spans="1:23" ht="42" customHeight="1" x14ac:dyDescent="0.2">
      <c r="B34" s="147"/>
      <c r="C34" s="147"/>
      <c r="D34" s="136" t="s">
        <v>4</v>
      </c>
      <c r="E34" s="136"/>
      <c r="F34" s="136"/>
      <c r="G34" s="136"/>
      <c r="H34" s="136"/>
      <c r="I34" s="136"/>
      <c r="J34" s="38">
        <v>88086.090598321272</v>
      </c>
      <c r="K34" s="57"/>
      <c r="L34" s="57"/>
      <c r="M34" s="58"/>
      <c r="N34" s="59"/>
      <c r="O34" s="60"/>
      <c r="P34" s="103"/>
      <c r="Q34" s="103"/>
      <c r="R34" s="103"/>
      <c r="S34" s="174"/>
      <c r="T34" s="103"/>
      <c r="U34" s="103"/>
      <c r="V34" s="103"/>
      <c r="W34" s="103"/>
    </row>
    <row r="35" spans="1:23" ht="32.25" hidden="1" customHeight="1" x14ac:dyDescent="0.2">
      <c r="B35" s="21" t="s">
        <v>66</v>
      </c>
      <c r="C35" s="21"/>
      <c r="D35" s="21" t="s">
        <v>65</v>
      </c>
      <c r="E35" s="21"/>
      <c r="F35" s="21" t="s">
        <v>64</v>
      </c>
      <c r="G35" s="21"/>
      <c r="H35" s="21" t="s">
        <v>63</v>
      </c>
      <c r="I35" s="21" t="s">
        <v>62</v>
      </c>
      <c r="J35" s="21" t="s">
        <v>61</v>
      </c>
      <c r="K35" s="21"/>
      <c r="L35" s="21" t="s">
        <v>60</v>
      </c>
      <c r="M35" s="21" t="s">
        <v>59</v>
      </c>
      <c r="N35" s="21" t="s">
        <v>58</v>
      </c>
      <c r="O35" s="21"/>
      <c r="P35" s="103"/>
      <c r="Q35" s="175"/>
      <c r="R35" s="103"/>
      <c r="S35" s="103"/>
      <c r="T35" s="103"/>
      <c r="U35" s="176"/>
      <c r="V35" s="103"/>
      <c r="W35" s="103"/>
    </row>
    <row r="36" spans="1:23" ht="66.75" hidden="1" customHeight="1" x14ac:dyDescent="0.2">
      <c r="B36" s="137"/>
      <c r="C36" s="137"/>
      <c r="D36" s="138" t="s">
        <v>57</v>
      </c>
      <c r="E36" s="139"/>
      <c r="F36" s="140" t="s">
        <v>56</v>
      </c>
      <c r="G36" s="141"/>
      <c r="H36" s="24">
        <v>2</v>
      </c>
      <c r="I36" s="36">
        <v>5.5E-2</v>
      </c>
      <c r="J36" s="132">
        <v>0</v>
      </c>
      <c r="K36" s="132"/>
      <c r="L36" s="27">
        <v>0</v>
      </c>
      <c r="M36" s="28">
        <v>0</v>
      </c>
      <c r="N36" s="28">
        <v>0</v>
      </c>
      <c r="O36" s="28"/>
      <c r="P36" s="103"/>
      <c r="Q36" s="177"/>
      <c r="R36" s="178"/>
      <c r="S36" s="178"/>
      <c r="T36" s="178"/>
      <c r="U36" s="179"/>
      <c r="V36" s="103"/>
      <c r="W36" s="103"/>
    </row>
    <row r="37" spans="1:23" ht="42" hidden="1" customHeight="1" x14ac:dyDescent="0.2">
      <c r="B37" s="61" t="s">
        <v>55</v>
      </c>
      <c r="C37" s="61"/>
      <c r="D37" s="62"/>
      <c r="E37" s="62"/>
      <c r="F37" s="62"/>
      <c r="G37" s="62"/>
      <c r="H37" s="62"/>
      <c r="I37" s="62"/>
      <c r="J37" s="62"/>
      <c r="K37" s="62"/>
      <c r="L37" s="62"/>
      <c r="M37" s="62"/>
      <c r="N37" s="62"/>
      <c r="O37" s="62"/>
      <c r="P37" s="103"/>
      <c r="Q37" s="103"/>
      <c r="R37" s="103"/>
      <c r="S37" s="103"/>
      <c r="T37" s="103"/>
      <c r="U37" s="103"/>
      <c r="V37" s="103"/>
      <c r="W37" s="103"/>
    </row>
    <row r="38" spans="1:23" ht="42" hidden="1" customHeight="1" x14ac:dyDescent="0.2">
      <c r="B38" s="63"/>
      <c r="C38" s="63"/>
      <c r="D38" s="62"/>
      <c r="E38" s="62"/>
      <c r="F38" s="62"/>
      <c r="G38" s="62"/>
      <c r="H38" s="62"/>
      <c r="I38" s="62"/>
      <c r="J38" s="62"/>
      <c r="K38" s="62"/>
      <c r="L38" s="62"/>
      <c r="M38" s="62"/>
      <c r="N38" s="62"/>
      <c r="O38" s="62"/>
      <c r="P38" s="170"/>
      <c r="Q38" s="103"/>
      <c r="R38" s="103"/>
      <c r="S38" s="103"/>
      <c r="T38" s="103"/>
      <c r="U38" s="180"/>
      <c r="V38" s="103"/>
      <c r="W38" s="103"/>
    </row>
    <row r="39" spans="1:23" ht="18" x14ac:dyDescent="0.2">
      <c r="A39" s="103"/>
      <c r="B39" s="103"/>
      <c r="C39" s="103"/>
      <c r="D39" s="104"/>
      <c r="E39" s="104"/>
      <c r="F39" s="104"/>
      <c r="G39" s="104"/>
      <c r="H39" s="104"/>
      <c r="I39" s="104"/>
      <c r="J39" s="104"/>
      <c r="K39" s="104"/>
      <c r="L39" s="104"/>
      <c r="M39" s="104"/>
      <c r="N39" s="104"/>
      <c r="O39" s="104"/>
      <c r="P39" s="103"/>
      <c r="Q39" s="103"/>
      <c r="R39" s="103"/>
      <c r="S39" s="103"/>
      <c r="T39" s="103"/>
      <c r="U39" s="105"/>
      <c r="V39" s="103"/>
      <c r="W39" s="103"/>
    </row>
    <row r="40" spans="1:23" ht="18" customHeight="1" x14ac:dyDescent="0.2">
      <c r="A40" s="103"/>
      <c r="B40" s="103"/>
      <c r="C40" s="103"/>
      <c r="D40" s="103"/>
      <c r="E40" s="103"/>
      <c r="F40" s="103"/>
      <c r="G40" s="103"/>
      <c r="H40" s="103"/>
      <c r="I40" s="103"/>
      <c r="J40" s="103"/>
      <c r="K40" s="103"/>
      <c r="L40" s="106"/>
      <c r="M40" s="103"/>
      <c r="N40" s="105"/>
      <c r="O40" s="103"/>
      <c r="P40" s="104"/>
      <c r="Q40" s="103"/>
      <c r="R40" s="103"/>
      <c r="S40" s="103"/>
      <c r="T40" s="103"/>
      <c r="U40" s="104"/>
      <c r="V40" s="103"/>
      <c r="W40" s="103"/>
    </row>
    <row r="41" spans="1:23" ht="18" x14ac:dyDescent="0.2">
      <c r="A41" s="103"/>
      <c r="B41" s="103"/>
      <c r="C41" s="103"/>
      <c r="D41" s="103"/>
      <c r="E41" s="103"/>
      <c r="F41" s="103"/>
      <c r="G41" s="103"/>
      <c r="H41" s="103"/>
      <c r="I41" s="103"/>
      <c r="J41" s="103"/>
      <c r="K41" s="103"/>
      <c r="L41" s="106"/>
      <c r="M41" s="103"/>
      <c r="N41" s="103"/>
      <c r="O41" s="103"/>
      <c r="P41" s="107"/>
      <c r="Q41" s="103"/>
      <c r="R41" s="103"/>
      <c r="S41" s="103"/>
      <c r="T41" s="103"/>
      <c r="U41" s="107"/>
      <c r="V41" s="103"/>
      <c r="W41" s="103"/>
    </row>
    <row r="42" spans="1:23" ht="19.5" customHeight="1" x14ac:dyDescent="0.2">
      <c r="A42" s="103"/>
      <c r="B42" s="103"/>
      <c r="C42" s="103"/>
      <c r="D42" s="103"/>
      <c r="E42" s="103"/>
      <c r="F42" s="103"/>
      <c r="G42" s="103"/>
      <c r="H42" s="103"/>
      <c r="I42" s="103"/>
      <c r="J42" s="103"/>
      <c r="K42" s="103"/>
      <c r="L42" s="106"/>
      <c r="M42" s="103"/>
      <c r="N42" s="103"/>
      <c r="O42" s="103"/>
      <c r="P42" s="103"/>
      <c r="Q42" s="103"/>
      <c r="R42" s="103"/>
      <c r="S42" s="103"/>
      <c r="T42" s="103"/>
      <c r="U42" s="103"/>
      <c r="V42" s="103"/>
      <c r="W42" s="103"/>
    </row>
    <row r="43" spans="1:23" ht="18" customHeight="1" x14ac:dyDescent="0.2">
      <c r="A43" s="103"/>
      <c r="B43" s="103"/>
      <c r="C43" s="103"/>
      <c r="D43" s="103"/>
      <c r="E43" s="103"/>
      <c r="F43" s="103"/>
      <c r="G43" s="103"/>
      <c r="H43" s="103"/>
      <c r="I43" s="103"/>
      <c r="J43" s="103"/>
      <c r="K43" s="103"/>
      <c r="L43" s="106"/>
      <c r="M43" s="103"/>
      <c r="N43" s="103"/>
      <c r="O43" s="103"/>
      <c r="P43" s="103"/>
      <c r="Q43" s="103"/>
      <c r="R43" s="103"/>
      <c r="S43" s="103"/>
      <c r="T43" s="103"/>
      <c r="U43" s="103"/>
      <c r="V43" s="103"/>
      <c r="W43" s="103"/>
    </row>
    <row r="44" spans="1:23" ht="18" x14ac:dyDescent="0.2">
      <c r="A44" s="103"/>
      <c r="B44" s="103"/>
      <c r="C44" s="103"/>
      <c r="D44" s="103"/>
      <c r="E44" s="103"/>
      <c r="F44" s="103"/>
      <c r="G44" s="103"/>
      <c r="H44" s="103"/>
      <c r="I44" s="103"/>
      <c r="J44" s="103"/>
      <c r="K44" s="103"/>
      <c r="L44" s="106"/>
      <c r="M44" s="103"/>
      <c r="N44" s="103"/>
      <c r="O44" s="103"/>
      <c r="P44" s="103"/>
      <c r="Q44" s="103"/>
      <c r="R44" s="103"/>
      <c r="S44" s="103"/>
      <c r="T44" s="107"/>
      <c r="U44" s="107"/>
      <c r="V44" s="103"/>
      <c r="W44" s="103"/>
    </row>
    <row r="45" spans="1:23" ht="20.25" customHeight="1" x14ac:dyDescent="0.2">
      <c r="A45" s="103"/>
      <c r="B45" s="103"/>
      <c r="C45" s="103"/>
      <c r="D45" s="103"/>
      <c r="E45" s="103"/>
      <c r="F45" s="103"/>
      <c r="G45" s="103"/>
      <c r="H45" s="103"/>
      <c r="I45" s="103"/>
      <c r="J45" s="103"/>
      <c r="K45" s="103"/>
      <c r="L45" s="106"/>
      <c r="M45" s="103"/>
      <c r="N45" s="103"/>
      <c r="O45" s="103"/>
      <c r="P45" s="103"/>
      <c r="Q45" s="103"/>
      <c r="R45" s="103"/>
      <c r="S45" s="103"/>
      <c r="T45" s="103"/>
      <c r="U45" s="103"/>
      <c r="V45" s="103"/>
      <c r="W45" s="103"/>
    </row>
    <row r="46" spans="1:23" ht="18" x14ac:dyDescent="0.2">
      <c r="A46" s="103"/>
      <c r="B46" s="103"/>
      <c r="C46" s="103"/>
      <c r="D46" s="103"/>
      <c r="E46" s="103"/>
      <c r="F46" s="103"/>
      <c r="G46" s="103"/>
      <c r="H46" s="103"/>
      <c r="I46" s="103"/>
      <c r="J46" s="103"/>
      <c r="K46" s="103"/>
      <c r="L46" s="106"/>
      <c r="M46" s="103"/>
      <c r="N46" s="103"/>
      <c r="O46" s="103"/>
      <c r="P46" s="103"/>
      <c r="Q46" s="103"/>
      <c r="R46" s="103"/>
      <c r="S46" s="103"/>
      <c r="T46" s="103"/>
      <c r="U46" s="108"/>
      <c r="V46" s="103"/>
      <c r="W46" s="103"/>
    </row>
    <row r="47" spans="1:23" ht="18" x14ac:dyDescent="0.2">
      <c r="A47" s="103"/>
      <c r="B47" s="104"/>
      <c r="C47" s="104"/>
      <c r="D47" s="104"/>
      <c r="E47" s="104"/>
      <c r="F47" s="104"/>
      <c r="G47" s="104"/>
      <c r="H47" s="104"/>
      <c r="I47" s="104"/>
      <c r="J47" s="109"/>
      <c r="K47" s="110"/>
      <c r="L47" s="111"/>
      <c r="M47" s="112"/>
      <c r="N47" s="110"/>
      <c r="O47" s="103"/>
      <c r="P47" s="103"/>
      <c r="Q47" s="103"/>
      <c r="R47" s="103"/>
      <c r="S47" s="103"/>
      <c r="T47" s="103"/>
      <c r="U47" s="103"/>
      <c r="V47" s="103"/>
      <c r="W47" s="103"/>
    </row>
    <row r="48" spans="1:23" ht="19.5" customHeight="1" x14ac:dyDescent="0.2">
      <c r="A48" s="103"/>
      <c r="B48" s="104"/>
      <c r="C48" s="104"/>
      <c r="D48" s="104"/>
      <c r="E48" s="104"/>
      <c r="F48" s="103"/>
      <c r="G48" s="103"/>
      <c r="H48" s="103"/>
      <c r="I48" s="103"/>
      <c r="J48" s="103"/>
      <c r="K48" s="103"/>
      <c r="L48" s="106"/>
      <c r="M48" s="103"/>
      <c r="N48" s="103"/>
      <c r="O48" s="103"/>
      <c r="P48" s="103"/>
      <c r="Q48" s="103"/>
      <c r="R48" s="103"/>
      <c r="S48" s="103"/>
      <c r="T48" s="103"/>
      <c r="U48" s="103"/>
      <c r="V48" s="103"/>
      <c r="W48" s="103"/>
    </row>
    <row r="49" spans="1:24" ht="18" x14ac:dyDescent="0.2">
      <c r="A49" s="103"/>
      <c r="B49" s="103"/>
      <c r="C49" s="103"/>
      <c r="D49" s="103"/>
      <c r="E49" s="103"/>
      <c r="F49" s="103"/>
      <c r="G49" s="103"/>
      <c r="H49" s="103"/>
      <c r="I49" s="103"/>
      <c r="J49" s="103"/>
      <c r="K49" s="103"/>
      <c r="L49" s="113"/>
      <c r="M49" s="103"/>
      <c r="N49" s="103"/>
      <c r="O49" s="103"/>
      <c r="P49" s="103"/>
      <c r="Q49" s="103"/>
      <c r="R49" s="103"/>
      <c r="S49" s="103"/>
      <c r="T49" s="103"/>
      <c r="U49" s="103"/>
      <c r="V49" s="103"/>
      <c r="W49" s="103"/>
    </row>
    <row r="50" spans="1:24" ht="19.5" customHeight="1" x14ac:dyDescent="0.2">
      <c r="A50" s="103"/>
      <c r="B50" s="103"/>
      <c r="C50" s="103"/>
      <c r="D50" s="103"/>
      <c r="E50" s="103"/>
      <c r="F50" s="103"/>
      <c r="G50" s="104"/>
      <c r="H50" s="103"/>
      <c r="I50" s="103"/>
      <c r="J50" s="103"/>
      <c r="K50" s="103"/>
      <c r="L50" s="106"/>
      <c r="M50" s="103"/>
      <c r="N50" s="103"/>
      <c r="O50" s="103"/>
      <c r="P50" s="103"/>
      <c r="Q50" s="103"/>
      <c r="R50" s="103"/>
      <c r="S50" s="103"/>
      <c r="T50" s="103"/>
      <c r="U50" s="103"/>
      <c r="V50" s="103"/>
      <c r="W50" s="103"/>
    </row>
    <row r="51" spans="1:24" ht="23.25" customHeight="1" x14ac:dyDescent="0.2">
      <c r="A51" s="103"/>
      <c r="B51" s="103"/>
      <c r="C51" s="103"/>
      <c r="D51" s="103"/>
      <c r="E51" s="103"/>
      <c r="F51" s="103"/>
      <c r="G51" s="114"/>
      <c r="H51" s="103"/>
      <c r="I51" s="103"/>
      <c r="J51" s="103"/>
      <c r="K51" s="103"/>
      <c r="L51" s="106"/>
      <c r="M51" s="103"/>
      <c r="N51" s="103"/>
      <c r="O51" s="103"/>
      <c r="P51" s="103"/>
      <c r="Q51" s="103"/>
      <c r="R51" s="103"/>
      <c r="S51" s="103"/>
      <c r="T51" s="103"/>
      <c r="U51" s="103"/>
      <c r="V51" s="103"/>
      <c r="W51" s="103"/>
    </row>
    <row r="52" spans="1:24" ht="18" x14ac:dyDescent="0.2">
      <c r="A52" s="103"/>
      <c r="B52" s="103"/>
      <c r="C52" s="103"/>
      <c r="D52" s="103"/>
      <c r="E52" s="103"/>
      <c r="F52" s="103"/>
      <c r="G52" s="114"/>
      <c r="H52" s="103"/>
      <c r="I52" s="103"/>
      <c r="J52" s="103"/>
      <c r="K52" s="103"/>
      <c r="L52" s="106"/>
      <c r="M52" s="103"/>
      <c r="N52" s="103"/>
      <c r="O52" s="103"/>
      <c r="P52" s="103"/>
      <c r="Q52" s="103"/>
      <c r="R52" s="103"/>
      <c r="S52" s="103"/>
      <c r="T52" s="103"/>
      <c r="U52" s="103"/>
      <c r="V52" s="103"/>
      <c r="W52" s="103"/>
    </row>
    <row r="53" spans="1:24" ht="18" customHeight="1" x14ac:dyDescent="0.2">
      <c r="A53" s="103"/>
      <c r="B53" s="103"/>
      <c r="C53" s="103"/>
      <c r="D53" s="103"/>
      <c r="E53" s="103"/>
      <c r="F53" s="103"/>
      <c r="G53" s="114"/>
      <c r="H53" s="103"/>
      <c r="I53" s="103"/>
      <c r="J53" s="103"/>
      <c r="K53" s="103"/>
      <c r="L53" s="106"/>
      <c r="M53" s="103"/>
      <c r="N53" s="103"/>
      <c r="O53" s="103"/>
      <c r="P53" s="103"/>
      <c r="Q53" s="103"/>
      <c r="R53" s="103"/>
      <c r="S53" s="103"/>
      <c r="T53" s="103"/>
      <c r="U53" s="103"/>
      <c r="V53" s="103"/>
      <c r="W53" s="103"/>
    </row>
    <row r="54" spans="1:24" ht="18" customHeight="1" x14ac:dyDescent="0.2">
      <c r="A54" s="103"/>
      <c r="B54" s="103"/>
      <c r="C54" s="103"/>
      <c r="D54" s="103"/>
      <c r="E54" s="103"/>
      <c r="F54" s="103"/>
      <c r="G54" s="114"/>
      <c r="H54" s="103"/>
      <c r="I54" s="103"/>
      <c r="J54" s="103"/>
      <c r="K54" s="103"/>
      <c r="L54" s="106"/>
      <c r="M54" s="103"/>
      <c r="N54" s="103"/>
      <c r="O54" s="103"/>
      <c r="P54" s="103"/>
      <c r="Q54" s="103"/>
      <c r="R54" s="103"/>
      <c r="S54" s="103"/>
      <c r="T54" s="103"/>
      <c r="U54" s="103"/>
      <c r="V54" s="103"/>
      <c r="W54" s="103"/>
    </row>
    <row r="55" spans="1:24" ht="21.75" customHeight="1" x14ac:dyDescent="0.2">
      <c r="A55" s="103"/>
      <c r="B55" s="103"/>
      <c r="C55" s="103"/>
      <c r="D55" s="103"/>
      <c r="E55" s="103"/>
      <c r="F55" s="103"/>
      <c r="G55" s="114"/>
      <c r="H55" s="115"/>
      <c r="I55" s="103"/>
      <c r="J55" s="103"/>
      <c r="K55" s="103"/>
      <c r="L55" s="106"/>
      <c r="M55" s="103"/>
      <c r="N55" s="103"/>
      <c r="O55" s="103"/>
      <c r="P55" s="103"/>
      <c r="Q55" s="103"/>
      <c r="R55" s="103"/>
      <c r="S55" s="103"/>
      <c r="T55" s="103"/>
      <c r="U55" s="103"/>
      <c r="V55" s="103"/>
      <c r="W55" s="103"/>
    </row>
    <row r="56" spans="1:24" ht="27.75" customHeight="1" x14ac:dyDescent="0.2">
      <c r="A56" s="103"/>
      <c r="B56" s="103"/>
      <c r="C56" s="103"/>
      <c r="D56" s="103"/>
      <c r="E56" s="103"/>
      <c r="F56" s="103"/>
      <c r="G56" s="114"/>
      <c r="H56" s="103"/>
      <c r="I56" s="103"/>
      <c r="J56" s="103"/>
      <c r="K56" s="103"/>
      <c r="L56" s="113"/>
      <c r="M56" s="103"/>
      <c r="N56" s="103"/>
      <c r="O56" s="103"/>
      <c r="P56" s="103"/>
      <c r="Q56" s="103"/>
      <c r="R56" s="103"/>
      <c r="S56" s="103"/>
      <c r="T56" s="103"/>
      <c r="U56" s="103"/>
      <c r="V56" s="103"/>
      <c r="W56" s="103"/>
    </row>
    <row r="57" spans="1:24" ht="23.25" customHeight="1" x14ac:dyDescent="0.2">
      <c r="A57" s="103"/>
      <c r="B57" s="103"/>
      <c r="C57" s="103"/>
      <c r="D57" s="103"/>
      <c r="E57" s="103"/>
      <c r="F57" s="103"/>
      <c r="G57" s="114"/>
      <c r="H57" s="103"/>
      <c r="I57" s="103"/>
      <c r="J57" s="103"/>
      <c r="K57" s="103"/>
      <c r="L57" s="113"/>
      <c r="M57" s="103"/>
      <c r="N57" s="103"/>
      <c r="O57" s="103"/>
      <c r="P57" s="103"/>
      <c r="Q57" s="103"/>
      <c r="R57" s="103"/>
      <c r="S57" s="103"/>
      <c r="T57" s="103"/>
      <c r="U57" s="103"/>
      <c r="V57" s="103"/>
      <c r="W57" s="103"/>
      <c r="X57" s="64"/>
    </row>
    <row r="58" spans="1:24" ht="37.5" customHeight="1" thickBot="1" x14ac:dyDescent="0.25">
      <c r="B58" s="65"/>
      <c r="C58" s="65"/>
      <c r="D58" s="66"/>
      <c r="E58" s="66">
        <v>2020</v>
      </c>
      <c r="F58" s="66">
        <v>2021</v>
      </c>
      <c r="G58" s="66">
        <v>2022</v>
      </c>
      <c r="H58" s="66">
        <v>2023</v>
      </c>
      <c r="I58" s="66">
        <v>2024</v>
      </c>
      <c r="J58" s="66">
        <v>2025</v>
      </c>
      <c r="K58" s="66">
        <v>2026</v>
      </c>
      <c r="L58" s="66">
        <v>2027</v>
      </c>
      <c r="M58" s="66">
        <v>2028</v>
      </c>
      <c r="N58" s="66">
        <v>2029</v>
      </c>
      <c r="O58" s="66">
        <v>2030</v>
      </c>
      <c r="P58" s="66">
        <v>2032</v>
      </c>
      <c r="Q58" s="66">
        <v>2033</v>
      </c>
      <c r="R58" s="66">
        <v>2034</v>
      </c>
      <c r="S58" s="66">
        <v>2035</v>
      </c>
      <c r="T58" s="66">
        <v>2037</v>
      </c>
      <c r="U58" s="66">
        <v>2049</v>
      </c>
      <c r="V58" s="66" t="s">
        <v>5</v>
      </c>
    </row>
    <row r="59" spans="1:24" s="67" customFormat="1" ht="58.5" customHeight="1" thickTop="1" thickBot="1" x14ac:dyDescent="0.25">
      <c r="B59" s="133" t="s">
        <v>84</v>
      </c>
      <c r="C59" s="133"/>
      <c r="D59" s="133"/>
      <c r="E59" s="97">
        <v>2191.3697455568681</v>
      </c>
      <c r="F59" s="97">
        <v>1420.2093946191317</v>
      </c>
      <c r="G59" s="97">
        <v>8889.3057963127631</v>
      </c>
      <c r="H59" s="97"/>
      <c r="I59" s="97">
        <v>6843.3462523725457</v>
      </c>
      <c r="J59" s="97">
        <v>5296.6729669104461</v>
      </c>
      <c r="K59" s="97">
        <v>7639.6633705419354</v>
      </c>
      <c r="L59" s="97">
        <v>2831.0280192723749</v>
      </c>
      <c r="M59" s="97">
        <v>8260.0820801422851</v>
      </c>
      <c r="N59" s="97"/>
      <c r="O59" s="97">
        <v>5295.6705379541017</v>
      </c>
      <c r="P59" s="97">
        <v>5726.128323223742</v>
      </c>
      <c r="Q59" s="97"/>
      <c r="R59" s="97">
        <v>4940.6373687633559</v>
      </c>
      <c r="S59" s="97"/>
      <c r="T59" s="97"/>
      <c r="U59" s="97"/>
      <c r="V59" s="68">
        <v>59334.113855669544</v>
      </c>
      <c r="W59" s="1"/>
      <c r="X59" s="1"/>
    </row>
    <row r="60" spans="1:24" s="67" customFormat="1" ht="57" customHeight="1" thickTop="1" thickBot="1" x14ac:dyDescent="0.25">
      <c r="B60" s="134" t="s">
        <v>33</v>
      </c>
      <c r="C60" s="134"/>
      <c r="D60" s="134"/>
      <c r="E60" s="33"/>
      <c r="F60" s="33">
        <v>2574.0352078481833</v>
      </c>
      <c r="G60" s="33"/>
      <c r="H60" s="33">
        <v>7598.6046808850078</v>
      </c>
      <c r="I60" s="33"/>
      <c r="J60" s="33">
        <v>2862.6935454573204</v>
      </c>
      <c r="K60" s="33"/>
      <c r="L60" s="33">
        <v>4796.4042353981504</v>
      </c>
      <c r="M60" s="33"/>
      <c r="N60" s="33">
        <v>384.20329854437819</v>
      </c>
      <c r="O60" s="33"/>
      <c r="P60" s="33"/>
      <c r="Q60" s="33">
        <v>3064.2781525538817</v>
      </c>
      <c r="R60" s="33"/>
      <c r="S60" s="33">
        <v>4228.1117486903013</v>
      </c>
      <c r="T60" s="33">
        <v>2105.8397263679803</v>
      </c>
      <c r="U60" s="33">
        <v>1137.8061469065449</v>
      </c>
      <c r="V60" s="69">
        <v>28751.97674265175</v>
      </c>
      <c r="W60" s="1"/>
      <c r="X60" s="1"/>
    </row>
    <row r="61" spans="1:24" s="67" customFormat="1" ht="57" hidden="1" customHeight="1" x14ac:dyDescent="0.2">
      <c r="B61" s="70" t="s">
        <v>54</v>
      </c>
      <c r="C61" s="70"/>
      <c r="D61" s="70"/>
      <c r="E61" s="71">
        <v>0</v>
      </c>
      <c r="F61" s="71"/>
      <c r="G61" s="71"/>
      <c r="H61" s="71"/>
      <c r="I61" s="72"/>
      <c r="J61" s="73"/>
      <c r="K61" s="71"/>
      <c r="L61" s="71"/>
      <c r="M61" s="71"/>
      <c r="N61" s="71"/>
      <c r="O61" s="71"/>
      <c r="P61" s="71"/>
      <c r="Q61" s="33"/>
      <c r="R61" s="33"/>
      <c r="S61" s="33"/>
      <c r="T61" s="33"/>
      <c r="U61" s="74"/>
      <c r="V61" s="74"/>
      <c r="W61" s="1"/>
      <c r="X61" s="1"/>
    </row>
    <row r="62" spans="1:24" s="67" customFormat="1" ht="57" customHeight="1" thickTop="1" thickBot="1" x14ac:dyDescent="0.25">
      <c r="B62" s="134" t="s">
        <v>5</v>
      </c>
      <c r="C62" s="134"/>
      <c r="D62" s="134"/>
      <c r="E62" s="75">
        <v>2191.3697455568681</v>
      </c>
      <c r="F62" s="75">
        <v>3994.244602467315</v>
      </c>
      <c r="G62" s="75">
        <v>8889.3057963127631</v>
      </c>
      <c r="H62" s="75">
        <v>7598.6046808850078</v>
      </c>
      <c r="I62" s="75">
        <v>6843.3462523725457</v>
      </c>
      <c r="J62" s="75">
        <v>8159.3665123677665</v>
      </c>
      <c r="K62" s="75">
        <v>7639.6633705419354</v>
      </c>
      <c r="L62" s="75">
        <v>7627.4322546705253</v>
      </c>
      <c r="M62" s="75">
        <v>8260.0820801422851</v>
      </c>
      <c r="N62" s="75">
        <v>384.20329854437819</v>
      </c>
      <c r="O62" s="75">
        <v>5295.6705379541017</v>
      </c>
      <c r="P62" s="75">
        <v>5726.128323223742</v>
      </c>
      <c r="Q62" s="75">
        <v>3064.2781525538817</v>
      </c>
      <c r="R62" s="75">
        <v>4940.6373687633559</v>
      </c>
      <c r="S62" s="75">
        <v>4228.1117486903013</v>
      </c>
      <c r="T62" s="75">
        <v>2105.8397263679803</v>
      </c>
      <c r="U62" s="75">
        <v>1137.8061469065449</v>
      </c>
      <c r="V62" s="75">
        <v>88086.090598321287</v>
      </c>
      <c r="W62" s="42"/>
      <c r="X62" s="1"/>
    </row>
    <row r="63" spans="1:24" s="67" customFormat="1" ht="58.5" customHeight="1" thickTop="1" x14ac:dyDescent="0.2">
      <c r="B63" s="133" t="s">
        <v>53</v>
      </c>
      <c r="C63" s="133"/>
      <c r="D63" s="133"/>
      <c r="E63" s="76">
        <v>2.487759112332124E-2</v>
      </c>
      <c r="F63" s="76">
        <v>4.5344782307133472E-2</v>
      </c>
      <c r="G63" s="76">
        <v>0.1009161121345323</v>
      </c>
      <c r="H63" s="76">
        <v>8.6263388796934751E-2</v>
      </c>
      <c r="I63" s="76">
        <v>7.7689294710315632E-2</v>
      </c>
      <c r="J63" s="76">
        <v>9.2629454400184996E-2</v>
      </c>
      <c r="K63" s="76">
        <v>8.6729508809504696E-2</v>
      </c>
      <c r="L63" s="76">
        <v>8.6590654697710989E-2</v>
      </c>
      <c r="M63" s="76">
        <v>9.3772830920705014E-2</v>
      </c>
      <c r="N63" s="76">
        <v>4.3616795334506554E-3</v>
      </c>
      <c r="O63" s="76">
        <v>6.0119259487888148E-2</v>
      </c>
      <c r="P63" s="76">
        <v>6.5006044476820818E-2</v>
      </c>
      <c r="Q63" s="76">
        <v>3.4787310138750548E-2</v>
      </c>
      <c r="R63" s="76">
        <v>5.6088734727631477E-2</v>
      </c>
      <c r="S63" s="76">
        <v>4.799976613754816E-2</v>
      </c>
      <c r="T63" s="76">
        <v>2.3906609001082321E-2</v>
      </c>
      <c r="U63" s="76">
        <v>1.2916978596484888E-2</v>
      </c>
      <c r="V63" s="102">
        <v>1</v>
      </c>
      <c r="W63" s="1"/>
      <c r="X63" s="1"/>
    </row>
    <row r="64" spans="1:24" s="77" customFormat="1" ht="18" customHeight="1" x14ac:dyDescent="0.2">
      <c r="B64" s="116" t="s">
        <v>52</v>
      </c>
      <c r="C64" s="116"/>
      <c r="D64" s="117"/>
      <c r="E64" s="117"/>
      <c r="F64" s="117"/>
      <c r="G64" s="118" t="s">
        <v>51</v>
      </c>
      <c r="H64" s="117"/>
      <c r="I64" s="117"/>
      <c r="J64" s="78"/>
      <c r="K64" s="78"/>
      <c r="L64" s="78"/>
      <c r="M64" s="78"/>
      <c r="T64" s="103"/>
      <c r="U64" s="103"/>
      <c r="W64" s="1"/>
      <c r="X64" s="1"/>
    </row>
    <row r="65" spans="2:24" ht="20.25" x14ac:dyDescent="0.2">
      <c r="B65" s="118" t="s">
        <v>50</v>
      </c>
      <c r="C65" s="118"/>
      <c r="D65" s="119"/>
      <c r="E65" s="119"/>
      <c r="F65" s="117"/>
      <c r="G65" s="119"/>
      <c r="H65" s="119"/>
      <c r="I65" s="119"/>
      <c r="J65" s="114"/>
      <c r="K65" s="114"/>
      <c r="L65" s="120"/>
      <c r="M65" s="120"/>
      <c r="N65" s="78"/>
      <c r="O65" s="78"/>
      <c r="P65" s="78"/>
      <c r="Q65" s="78"/>
      <c r="R65" s="78"/>
      <c r="S65" s="78"/>
      <c r="T65" s="78"/>
      <c r="U65" s="78"/>
      <c r="V65" s="103"/>
      <c r="W65" s="78"/>
      <c r="X65" s="78"/>
    </row>
    <row r="66" spans="2:24" ht="20.25" x14ac:dyDescent="0.2">
      <c r="B66" s="118" t="s">
        <v>49</v>
      </c>
      <c r="C66" s="118"/>
      <c r="D66" s="119"/>
      <c r="E66" s="119"/>
      <c r="F66" s="119"/>
      <c r="G66" s="118" t="s">
        <v>48</v>
      </c>
      <c r="H66" s="119"/>
      <c r="I66" s="119"/>
      <c r="J66" s="114"/>
      <c r="K66" s="103"/>
      <c r="L66" s="114"/>
      <c r="M66" s="103"/>
      <c r="N66" s="120"/>
      <c r="O66" s="121"/>
      <c r="P66" s="121"/>
      <c r="Q66" s="103"/>
      <c r="R66" s="103"/>
      <c r="S66" s="122"/>
      <c r="T66" s="122"/>
      <c r="U66" s="122"/>
      <c r="V66" s="103"/>
      <c r="W66" s="79"/>
      <c r="X66" s="79"/>
    </row>
    <row r="67" spans="2:24" ht="18" x14ac:dyDescent="0.2">
      <c r="B67" s="122"/>
      <c r="C67" s="122"/>
      <c r="D67" s="122"/>
      <c r="E67" s="122"/>
      <c r="F67" s="114"/>
      <c r="G67" s="114"/>
      <c r="H67" s="114"/>
      <c r="I67" s="122"/>
      <c r="J67" s="114"/>
      <c r="K67" s="114"/>
      <c r="L67" s="114"/>
      <c r="M67" s="103"/>
      <c r="N67" s="114"/>
      <c r="O67" s="114"/>
      <c r="P67" s="114"/>
      <c r="Q67" s="121"/>
      <c r="R67" s="121"/>
      <c r="S67" s="121"/>
      <c r="T67" s="103"/>
      <c r="U67" s="122"/>
      <c r="V67" s="123"/>
      <c r="W67" s="80"/>
      <c r="X67" s="80"/>
    </row>
    <row r="68" spans="2:24" ht="21" customHeight="1" x14ac:dyDescent="0.2">
      <c r="B68" s="103"/>
      <c r="C68" s="103"/>
      <c r="D68" s="103"/>
      <c r="E68" s="103"/>
      <c r="F68" s="103"/>
      <c r="G68" s="114"/>
      <c r="H68" s="103"/>
      <c r="I68" s="103"/>
      <c r="J68" s="103"/>
      <c r="K68" s="103"/>
      <c r="L68" s="113"/>
      <c r="M68" s="103"/>
      <c r="N68" s="103"/>
      <c r="O68" s="103"/>
      <c r="P68" s="103"/>
      <c r="Q68" s="103"/>
      <c r="R68" s="103"/>
      <c r="S68" s="103"/>
      <c r="T68" s="103"/>
      <c r="U68" s="103"/>
      <c r="V68" s="103"/>
    </row>
    <row r="69" spans="2:24" ht="21" customHeight="1" x14ac:dyDescent="0.2">
      <c r="B69" s="157" t="s">
        <v>6</v>
      </c>
      <c r="C69" s="158"/>
      <c r="D69" s="158"/>
      <c r="E69" s="158"/>
      <c r="F69" s="158"/>
      <c r="G69" s="158"/>
      <c r="H69" s="158"/>
      <c r="I69" s="158"/>
      <c r="J69" s="158"/>
      <c r="K69" s="158"/>
      <c r="L69" s="158"/>
      <c r="M69" s="158"/>
      <c r="N69" s="158"/>
      <c r="O69" s="158"/>
      <c r="P69" s="158"/>
      <c r="Q69" s="158"/>
      <c r="R69" s="158"/>
      <c r="S69" s="158"/>
      <c r="T69" s="158"/>
      <c r="U69" s="159"/>
      <c r="V69" s="103"/>
    </row>
    <row r="70" spans="2:24" ht="18.75" customHeight="1" x14ac:dyDescent="0.2">
      <c r="B70" s="160"/>
      <c r="C70" s="161"/>
      <c r="D70" s="161"/>
      <c r="E70" s="161"/>
      <c r="F70" s="161"/>
      <c r="G70" s="161"/>
      <c r="H70" s="161"/>
      <c r="I70" s="161"/>
      <c r="J70" s="161"/>
      <c r="K70" s="161"/>
      <c r="L70" s="161"/>
      <c r="M70" s="161"/>
      <c r="N70" s="161"/>
      <c r="O70" s="161"/>
      <c r="P70" s="161"/>
      <c r="Q70" s="161"/>
      <c r="R70" s="161"/>
      <c r="S70" s="161"/>
      <c r="T70" s="161"/>
      <c r="U70" s="162"/>
      <c r="V70" s="103"/>
    </row>
    <row r="71" spans="2:24" ht="18.75" customHeight="1" x14ac:dyDescent="0.2">
      <c r="B71" s="160"/>
      <c r="C71" s="161"/>
      <c r="D71" s="161"/>
      <c r="E71" s="161"/>
      <c r="F71" s="161"/>
      <c r="G71" s="161"/>
      <c r="H71" s="161"/>
      <c r="I71" s="161"/>
      <c r="J71" s="161"/>
      <c r="K71" s="161"/>
      <c r="L71" s="161"/>
      <c r="M71" s="161"/>
      <c r="N71" s="161"/>
      <c r="O71" s="161"/>
      <c r="P71" s="161"/>
      <c r="Q71" s="161"/>
      <c r="R71" s="161"/>
      <c r="S71" s="161"/>
      <c r="T71" s="161"/>
      <c r="U71" s="162"/>
      <c r="V71" s="103"/>
    </row>
    <row r="72" spans="2:24" ht="18.75" customHeight="1" x14ac:dyDescent="0.2">
      <c r="B72" s="160"/>
      <c r="C72" s="161"/>
      <c r="D72" s="161"/>
      <c r="E72" s="161"/>
      <c r="F72" s="161"/>
      <c r="G72" s="161"/>
      <c r="H72" s="161"/>
      <c r="I72" s="161"/>
      <c r="J72" s="161"/>
      <c r="K72" s="161"/>
      <c r="L72" s="161"/>
      <c r="M72" s="161"/>
      <c r="N72" s="161"/>
      <c r="O72" s="161"/>
      <c r="P72" s="161"/>
      <c r="Q72" s="161"/>
      <c r="R72" s="161"/>
      <c r="S72" s="161"/>
      <c r="T72" s="161"/>
      <c r="U72" s="162"/>
      <c r="V72" s="103"/>
    </row>
    <row r="73" spans="2:24" ht="49.5" customHeight="1" x14ac:dyDescent="0.2">
      <c r="B73" s="163"/>
      <c r="C73" s="164"/>
      <c r="D73" s="164"/>
      <c r="E73" s="164"/>
      <c r="F73" s="164"/>
      <c r="G73" s="164"/>
      <c r="H73" s="164"/>
      <c r="I73" s="164"/>
      <c r="J73" s="164"/>
      <c r="K73" s="164"/>
      <c r="L73" s="164"/>
      <c r="M73" s="164"/>
      <c r="N73" s="164"/>
      <c r="O73" s="164"/>
      <c r="P73" s="164"/>
      <c r="Q73" s="164"/>
      <c r="R73" s="164"/>
      <c r="S73" s="164"/>
      <c r="T73" s="164"/>
      <c r="U73" s="165"/>
      <c r="V73" s="103"/>
    </row>
    <row r="74" spans="2:24" ht="19.5" customHeight="1" x14ac:dyDescent="0.2">
      <c r="B74" s="124"/>
      <c r="C74" s="124"/>
      <c r="D74" s="124"/>
      <c r="E74" s="124"/>
      <c r="F74" s="124"/>
      <c r="G74" s="124"/>
      <c r="H74" s="124"/>
      <c r="I74" s="124"/>
      <c r="J74" s="124"/>
      <c r="K74" s="124"/>
      <c r="L74" s="124"/>
      <c r="M74" s="124"/>
      <c r="N74" s="124"/>
      <c r="O74" s="124"/>
      <c r="P74" s="124"/>
      <c r="Q74" s="124"/>
      <c r="R74" s="124"/>
      <c r="S74" s="124"/>
      <c r="T74" s="124"/>
      <c r="U74" s="124"/>
      <c r="V74" s="103"/>
    </row>
    <row r="75" spans="2:24" ht="18" x14ac:dyDescent="0.2">
      <c r="B75" s="103"/>
      <c r="C75" s="103"/>
      <c r="D75" s="103"/>
      <c r="E75" s="103"/>
      <c r="F75" s="103"/>
      <c r="G75" s="103"/>
      <c r="H75" s="103"/>
      <c r="I75" s="103"/>
      <c r="J75" s="103"/>
      <c r="K75" s="103"/>
      <c r="L75" s="103"/>
      <c r="M75" s="103"/>
      <c r="N75" s="103"/>
      <c r="O75" s="103"/>
      <c r="P75" s="103"/>
      <c r="Q75" s="103"/>
      <c r="R75" s="103"/>
      <c r="S75" s="103"/>
      <c r="T75" s="103"/>
      <c r="U75" s="103"/>
      <c r="V75" s="103"/>
    </row>
    <row r="76" spans="2:24" ht="19.5" customHeight="1" x14ac:dyDescent="0.2"/>
    <row r="77" spans="2:24" ht="0" hidden="1" customHeight="1" x14ac:dyDescent="0.2"/>
    <row r="78" spans="2:24" ht="0" hidden="1" customHeight="1" x14ac:dyDescent="0.2"/>
    <row r="79" spans="2:24" ht="0" hidden="1" customHeight="1" x14ac:dyDescent="0.2"/>
    <row r="80" spans="2:24" ht="0" hidden="1" customHeight="1" x14ac:dyDescent="0.2"/>
    <row r="81" ht="0" hidden="1" customHeight="1" x14ac:dyDescent="0.2"/>
    <row r="82" ht="0" hidden="1" customHeight="1" x14ac:dyDescent="0.2"/>
    <row r="83" ht="0" hidden="1" customHeight="1" x14ac:dyDescent="0.2"/>
    <row r="84" ht="0" hidden="1" customHeight="1" x14ac:dyDescent="0.2"/>
    <row r="85" ht="0" hidden="1" customHeight="1" x14ac:dyDescent="0.2"/>
    <row r="86" ht="0" hidden="1" customHeight="1" x14ac:dyDescent="0.2"/>
    <row r="87" ht="0" hidden="1" customHeight="1" x14ac:dyDescent="0.2"/>
    <row r="88" ht="0" hidden="1" customHeight="1" x14ac:dyDescent="0.2"/>
    <row r="89" ht="0" hidden="1" customHeight="1" x14ac:dyDescent="0.2"/>
    <row r="90" ht="0" hidden="1" customHeight="1" x14ac:dyDescent="0.2"/>
    <row r="91" ht="0" hidden="1" customHeight="1" x14ac:dyDescent="0.2"/>
    <row r="92" ht="0" hidden="1" customHeight="1" x14ac:dyDescent="0.2"/>
    <row r="93" ht="0" hidden="1" customHeight="1" x14ac:dyDescent="0.2"/>
    <row r="94" ht="0" hidden="1" customHeight="1" x14ac:dyDescent="0.2"/>
    <row r="95" ht="0" hidden="1" customHeight="1" x14ac:dyDescent="0.2"/>
    <row r="96" ht="0" hidden="1" customHeight="1" x14ac:dyDescent="0.2"/>
    <row r="97" ht="0" hidden="1" customHeight="1" x14ac:dyDescent="0.2"/>
    <row r="98" ht="0" hidden="1" customHeight="1" x14ac:dyDescent="0.2"/>
    <row r="99" ht="0" hidden="1" customHeight="1" x14ac:dyDescent="0.2"/>
    <row r="100" ht="0" hidden="1" customHeight="1" x14ac:dyDescent="0.2"/>
    <row r="101" ht="0" hidden="1" customHeight="1" x14ac:dyDescent="0.2"/>
    <row r="102" ht="0" hidden="1" customHeight="1" x14ac:dyDescent="0.2"/>
    <row r="103" ht="0" hidden="1" customHeight="1" x14ac:dyDescent="0.2"/>
    <row r="104" ht="0" hidden="1" customHeight="1" x14ac:dyDescent="0.2"/>
    <row r="105" ht="0" hidden="1" customHeight="1" x14ac:dyDescent="0.2"/>
    <row r="106" ht="0" hidden="1" customHeight="1" x14ac:dyDescent="0.2"/>
    <row r="107" ht="0" hidden="1" customHeight="1" x14ac:dyDescent="0.2"/>
    <row r="108" ht="0" hidden="1" customHeight="1" x14ac:dyDescent="0.2"/>
    <row r="109" ht="0" hidden="1" customHeight="1" x14ac:dyDescent="0.2"/>
    <row r="110" ht="0" hidden="1" customHeight="1" x14ac:dyDescent="0.2"/>
    <row r="111" ht="0" hidden="1" customHeight="1" x14ac:dyDescent="0.2"/>
    <row r="112" ht="0" hidden="1" customHeight="1" x14ac:dyDescent="0.2"/>
    <row r="113" ht="0" hidden="1" customHeight="1" x14ac:dyDescent="0.2"/>
    <row r="114" ht="0" hidden="1" customHeight="1" x14ac:dyDescent="0.2"/>
    <row r="115" ht="0" hidden="1" customHeight="1" x14ac:dyDescent="0.2"/>
    <row r="116" ht="0" hidden="1" customHeight="1" x14ac:dyDescent="0.2"/>
    <row r="117" ht="0" hidden="1" customHeight="1" x14ac:dyDescent="0.2"/>
    <row r="118" ht="0" hidden="1" customHeight="1" x14ac:dyDescent="0.2"/>
    <row r="119" ht="0" hidden="1" customHeight="1" x14ac:dyDescent="0.2"/>
    <row r="120" ht="0" hidden="1" customHeight="1" x14ac:dyDescent="0.2"/>
    <row r="121" ht="0" hidden="1" customHeight="1" x14ac:dyDescent="0.2"/>
    <row r="122" ht="0" hidden="1" customHeight="1" x14ac:dyDescent="0.2"/>
    <row r="123" ht="0" hidden="1" customHeight="1" x14ac:dyDescent="0.2"/>
    <row r="124" ht="0" hidden="1" customHeight="1" x14ac:dyDescent="0.2"/>
    <row r="125" ht="0" hidden="1" customHeight="1" x14ac:dyDescent="0.2"/>
    <row r="126" ht="0" hidden="1" customHeight="1" x14ac:dyDescent="0.2"/>
    <row r="127" ht="0" hidden="1" customHeight="1" x14ac:dyDescent="0.2"/>
    <row r="128" ht="0" hidden="1" customHeight="1" x14ac:dyDescent="0.2"/>
    <row r="129" ht="0" hidden="1" customHeight="1" x14ac:dyDescent="0.2"/>
    <row r="130" ht="0" hidden="1" customHeight="1" x14ac:dyDescent="0.2"/>
    <row r="131" ht="0" hidden="1" customHeight="1" x14ac:dyDescent="0.2"/>
    <row r="132" ht="0" hidden="1" customHeight="1" x14ac:dyDescent="0.2"/>
    <row r="133" ht="0" hidden="1" customHeight="1" x14ac:dyDescent="0.2"/>
    <row r="134" ht="0" hidden="1" customHeight="1" x14ac:dyDescent="0.2"/>
    <row r="135" ht="0" hidden="1" customHeight="1" x14ac:dyDescent="0.2"/>
    <row r="136" ht="0" hidden="1" customHeight="1" x14ac:dyDescent="0.2"/>
    <row r="137" ht="0" hidden="1" customHeight="1" x14ac:dyDescent="0.2"/>
    <row r="138" ht="0" hidden="1" customHeight="1" x14ac:dyDescent="0.2"/>
    <row r="139" ht="0" hidden="1" customHeight="1" x14ac:dyDescent="0.2"/>
    <row r="140" ht="0" hidden="1" customHeight="1" x14ac:dyDescent="0.2"/>
    <row r="141" ht="0" hidden="1" customHeight="1" x14ac:dyDescent="0.2"/>
    <row r="142" ht="0" hidden="1" customHeight="1" x14ac:dyDescent="0.2"/>
    <row r="143" ht="0" hidden="1" customHeight="1" x14ac:dyDescent="0.2"/>
    <row r="144" ht="0" hidden="1" customHeight="1" x14ac:dyDescent="0.2"/>
    <row r="145" ht="0" hidden="1" customHeight="1" x14ac:dyDescent="0.2"/>
    <row r="146" ht="0" hidden="1" customHeight="1" x14ac:dyDescent="0.2"/>
    <row r="147" ht="0" hidden="1" customHeight="1" x14ac:dyDescent="0.2"/>
    <row r="148" ht="0" hidden="1" customHeight="1" x14ac:dyDescent="0.2"/>
    <row r="149" ht="0" hidden="1" customHeight="1" x14ac:dyDescent="0.2"/>
    <row r="150" ht="0" hidden="1" customHeight="1" x14ac:dyDescent="0.2"/>
    <row r="151" ht="0" hidden="1" customHeight="1" x14ac:dyDescent="0.2"/>
    <row r="152" ht="0" hidden="1" customHeight="1" x14ac:dyDescent="0.2"/>
    <row r="153" ht="0" hidden="1" customHeight="1" x14ac:dyDescent="0.2"/>
    <row r="154" ht="0" hidden="1" customHeight="1" x14ac:dyDescent="0.2"/>
    <row r="155" ht="0" hidden="1" customHeight="1" x14ac:dyDescent="0.2"/>
    <row r="156" ht="0" hidden="1" customHeight="1" x14ac:dyDescent="0.2"/>
    <row r="157" ht="0" hidden="1" customHeight="1" x14ac:dyDescent="0.2"/>
    <row r="158" ht="0" hidden="1" customHeight="1" x14ac:dyDescent="0.2"/>
    <row r="159" ht="0" hidden="1" customHeight="1" x14ac:dyDescent="0.2"/>
    <row r="160" ht="0" hidden="1" customHeight="1" x14ac:dyDescent="0.2"/>
    <row r="161" spans="1:1" ht="0" hidden="1" customHeight="1" x14ac:dyDescent="0.2"/>
    <row r="162" spans="1:1" ht="0" hidden="1" customHeight="1" x14ac:dyDescent="0.2"/>
    <row r="163" spans="1:1" ht="0" hidden="1" customHeight="1" x14ac:dyDescent="0.2"/>
    <row r="164" spans="1:1" ht="0" hidden="1" customHeight="1" x14ac:dyDescent="0.2"/>
    <row r="165" spans="1:1" ht="0" hidden="1" customHeight="1" x14ac:dyDescent="0.2"/>
    <row r="166" spans="1:1" ht="0" hidden="1" customHeight="1" x14ac:dyDescent="0.2"/>
    <row r="167" spans="1:1" ht="0" hidden="1" customHeight="1" x14ac:dyDescent="0.2"/>
    <row r="168" spans="1:1" ht="0" hidden="1" customHeight="1" x14ac:dyDescent="0.2"/>
    <row r="169" spans="1:1" ht="0" hidden="1" customHeight="1" x14ac:dyDescent="0.2"/>
    <row r="170" spans="1:1" ht="0" hidden="1" customHeight="1" x14ac:dyDescent="0.2"/>
    <row r="171" spans="1:1" ht="0" hidden="1" customHeight="1" x14ac:dyDescent="0.2"/>
    <row r="172" spans="1:1" ht="0" hidden="1" customHeight="1" x14ac:dyDescent="0.2"/>
    <row r="173" spans="1:1" ht="0" hidden="1" customHeight="1" x14ac:dyDescent="0.2"/>
    <row r="174" spans="1:1" ht="0" hidden="1" customHeight="1" x14ac:dyDescent="0.2"/>
    <row r="175" spans="1:1" ht="0" hidden="1" customHeight="1" x14ac:dyDescent="0.2"/>
    <row r="176" spans="1:1" ht="0" hidden="1" customHeight="1" x14ac:dyDescent="0.2">
      <c r="A176" s="82" t="e">
        <v>#N/A</v>
      </c>
    </row>
    <row r="177" spans="1:1" ht="0" hidden="1" customHeight="1" x14ac:dyDescent="0.2"/>
    <row r="178" spans="1:1" ht="0" hidden="1" customHeight="1" x14ac:dyDescent="0.2">
      <c r="A178" s="1" t="e">
        <v>#N/A</v>
      </c>
    </row>
    <row r="179" spans="1:1" ht="0" hidden="1" customHeight="1" x14ac:dyDescent="0.2"/>
    <row r="180" spans="1:1" ht="0" hidden="1" customHeight="1" x14ac:dyDescent="0.2"/>
    <row r="181" spans="1:1" ht="0" hidden="1" customHeight="1" x14ac:dyDescent="0.2"/>
    <row r="182" spans="1:1" ht="0" hidden="1" customHeight="1" x14ac:dyDescent="0.2"/>
    <row r="183" spans="1:1" ht="0" hidden="1" customHeight="1" x14ac:dyDescent="0.2"/>
    <row r="184" spans="1:1" ht="0" hidden="1" customHeight="1" x14ac:dyDescent="0.2"/>
    <row r="185" spans="1:1" ht="0" hidden="1" customHeight="1" x14ac:dyDescent="0.2"/>
    <row r="186" spans="1:1" ht="0" hidden="1" customHeight="1" x14ac:dyDescent="0.2"/>
    <row r="187" spans="1:1" ht="0" hidden="1" customHeight="1" x14ac:dyDescent="0.2"/>
    <row r="188" spans="1:1" ht="0" hidden="1" customHeight="1" x14ac:dyDescent="0.2"/>
    <row r="189" spans="1:1" ht="0" hidden="1" customHeight="1" x14ac:dyDescent="0.2"/>
    <row r="190" spans="1:1" ht="0" hidden="1" customHeight="1" x14ac:dyDescent="0.2"/>
    <row r="191" spans="1:1" ht="0" hidden="1" customHeight="1" x14ac:dyDescent="0.2">
      <c r="A191" s="1">
        <v>0</v>
      </c>
    </row>
    <row r="192" spans="1:1" ht="0" hidden="1" customHeight="1" x14ac:dyDescent="0.2"/>
    <row r="193" ht="0" hidden="1" customHeight="1" x14ac:dyDescent="0.2"/>
    <row r="194" ht="0" hidden="1" customHeight="1" x14ac:dyDescent="0.2"/>
    <row r="195" ht="0" hidden="1" customHeight="1" x14ac:dyDescent="0.2"/>
    <row r="196" ht="0" hidden="1" customHeight="1" x14ac:dyDescent="0.2"/>
    <row r="197" ht="0" hidden="1" customHeight="1" x14ac:dyDescent="0.2"/>
    <row r="198" ht="0" hidden="1" customHeight="1" x14ac:dyDescent="0.2"/>
    <row r="199" ht="0" hidden="1" customHeight="1" x14ac:dyDescent="0.2"/>
    <row r="200" ht="0" hidden="1" customHeight="1" x14ac:dyDescent="0.2"/>
    <row r="201" ht="0" hidden="1" customHeight="1" x14ac:dyDescent="0.2"/>
    <row r="202" ht="0" hidden="1" customHeight="1" x14ac:dyDescent="0.2"/>
    <row r="203" ht="0" hidden="1" customHeight="1" x14ac:dyDescent="0.2"/>
    <row r="204" ht="0" hidden="1" customHeight="1" x14ac:dyDescent="0.2"/>
    <row r="205" ht="0" hidden="1" customHeight="1" x14ac:dyDescent="0.2"/>
    <row r="206" ht="0" hidden="1" customHeight="1" x14ac:dyDescent="0.2"/>
    <row r="207" ht="0" hidden="1" customHeight="1" x14ac:dyDescent="0.2"/>
    <row r="208" ht="0" hidden="1" customHeight="1" x14ac:dyDescent="0.2"/>
    <row r="209" ht="0" hidden="1" customHeight="1" x14ac:dyDescent="0.2"/>
    <row r="210" ht="0" hidden="1" customHeight="1" x14ac:dyDescent="0.2"/>
    <row r="211" ht="0" hidden="1" customHeight="1" x14ac:dyDescent="0.2"/>
    <row r="212" ht="0" hidden="1" customHeight="1" x14ac:dyDescent="0.2"/>
    <row r="213" ht="0" hidden="1" customHeight="1" x14ac:dyDescent="0.2"/>
    <row r="214" ht="0" hidden="1" customHeight="1" x14ac:dyDescent="0.2"/>
    <row r="215" ht="0" hidden="1" customHeight="1" x14ac:dyDescent="0.2"/>
    <row r="216" ht="0" hidden="1" customHeight="1" x14ac:dyDescent="0.2"/>
    <row r="217" ht="0" hidden="1" customHeight="1" x14ac:dyDescent="0.2"/>
    <row r="218" ht="0" hidden="1" customHeight="1" x14ac:dyDescent="0.2"/>
    <row r="219" ht="0" hidden="1" customHeight="1" x14ac:dyDescent="0.2"/>
    <row r="220" ht="0" hidden="1" customHeight="1" x14ac:dyDescent="0.2"/>
    <row r="221" ht="0" hidden="1" customHeight="1" x14ac:dyDescent="0.2"/>
    <row r="222" ht="0" hidden="1" customHeight="1" x14ac:dyDescent="0.2"/>
    <row r="223" ht="0" hidden="1" customHeight="1" x14ac:dyDescent="0.2"/>
    <row r="224" ht="0" hidden="1" customHeight="1" x14ac:dyDescent="0.2"/>
    <row r="225" spans="5:5" ht="0" hidden="1" customHeight="1" x14ac:dyDescent="0.2"/>
    <row r="226" spans="5:5" ht="0" hidden="1" customHeight="1" x14ac:dyDescent="0.2"/>
    <row r="227" spans="5:5" ht="0" hidden="1" customHeight="1" x14ac:dyDescent="0.2"/>
    <row r="228" spans="5:5" ht="0" hidden="1" customHeight="1" x14ac:dyDescent="0.2"/>
    <row r="229" spans="5:5" ht="0" hidden="1" customHeight="1" x14ac:dyDescent="0.2"/>
    <row r="230" spans="5:5" ht="0" hidden="1" customHeight="1" x14ac:dyDescent="0.2"/>
    <row r="231" spans="5:5" ht="0" hidden="1" customHeight="1" x14ac:dyDescent="0.2"/>
    <row r="232" spans="5:5" ht="0" hidden="1" customHeight="1" x14ac:dyDescent="0.2"/>
    <row r="233" spans="5:5" ht="0" hidden="1" customHeight="1" x14ac:dyDescent="0.2"/>
    <row r="234" spans="5:5" ht="0" hidden="1" customHeight="1" x14ac:dyDescent="0.2"/>
    <row r="235" spans="5:5" ht="0" hidden="1" customHeight="1" x14ac:dyDescent="0.2"/>
    <row r="236" spans="5:5" ht="0" hidden="1" customHeight="1" x14ac:dyDescent="0.2">
      <c r="E236" s="1" t="s">
        <v>7</v>
      </c>
    </row>
    <row r="237" spans="5:5" ht="0" hidden="1" customHeight="1" x14ac:dyDescent="0.2">
      <c r="E237" s="1" t="s">
        <v>7</v>
      </c>
    </row>
    <row r="238" spans="5:5" ht="0" hidden="1" customHeight="1" x14ac:dyDescent="0.2"/>
    <row r="239" spans="5:5" ht="0" hidden="1" customHeight="1" x14ac:dyDescent="0.2"/>
    <row r="240" spans="5:5" ht="0" hidden="1" customHeight="1" x14ac:dyDescent="0.2"/>
    <row r="241" spans="9:16" ht="0" hidden="1" customHeight="1" x14ac:dyDescent="0.2">
      <c r="I241" s="1">
        <v>4404999.7</v>
      </c>
      <c r="L241" s="1"/>
      <c r="P241" s="83">
        <v>4404999.7</v>
      </c>
    </row>
    <row r="242" spans="9:16" ht="0" hidden="1" customHeight="1" x14ac:dyDescent="0.2">
      <c r="I242" s="1">
        <v>3849999.7</v>
      </c>
      <c r="L242" s="1"/>
      <c r="P242" s="84">
        <v>3849999.7</v>
      </c>
    </row>
    <row r="243" spans="9:16" ht="0" hidden="1" customHeight="1" x14ac:dyDescent="0.2">
      <c r="I243" s="1">
        <v>2849999.9</v>
      </c>
      <c r="L243" s="1"/>
      <c r="P243" s="83">
        <v>2849999.9</v>
      </c>
    </row>
    <row r="244" spans="9:16" ht="0" hidden="1" customHeight="1" x14ac:dyDescent="0.2">
      <c r="I244" s="1">
        <v>1499999.9</v>
      </c>
      <c r="L244" s="1"/>
      <c r="P244" s="84">
        <v>1499999.9</v>
      </c>
    </row>
    <row r="245" spans="9:16" ht="0" hidden="1" customHeight="1" x14ac:dyDescent="0.2">
      <c r="I245" s="1">
        <v>3993634.1901624901</v>
      </c>
      <c r="L245" s="1"/>
      <c r="P245" s="83">
        <v>3993634.1901624901</v>
      </c>
    </row>
    <row r="246" spans="9:16" ht="0" hidden="1" customHeight="1" x14ac:dyDescent="0.2">
      <c r="I246" s="1">
        <v>33486459.399999999</v>
      </c>
      <c r="L246" s="1"/>
      <c r="P246" s="84">
        <v>33486459.399999999</v>
      </c>
    </row>
    <row r="247" spans="9:16" ht="0" hidden="1" customHeight="1" x14ac:dyDescent="0.2">
      <c r="I247" s="1">
        <v>25779227.5</v>
      </c>
      <c r="L247" s="1"/>
      <c r="P247" s="83">
        <v>25779227.5</v>
      </c>
    </row>
    <row r="248" spans="9:16" ht="0" hidden="1" customHeight="1" x14ac:dyDescent="0.2">
      <c r="I248" s="1">
        <v>19952831.899999999</v>
      </c>
      <c r="L248" s="1"/>
      <c r="P248" s="84">
        <v>19952831.899999999</v>
      </c>
    </row>
    <row r="249" spans="9:16" ht="0" hidden="1" customHeight="1" x14ac:dyDescent="0.2">
      <c r="I249" s="1">
        <v>28778993.899999999</v>
      </c>
      <c r="L249" s="1"/>
      <c r="P249" s="83">
        <v>28778993.899999999</v>
      </c>
    </row>
    <row r="250" spans="9:16" ht="0" hidden="1" customHeight="1" x14ac:dyDescent="0.2">
      <c r="I250" s="1">
        <v>9346857.9000000004</v>
      </c>
      <c r="L250" s="1"/>
      <c r="P250" s="84">
        <v>9346857.9000000004</v>
      </c>
    </row>
    <row r="251" spans="9:16" ht="0" hidden="1" customHeight="1" x14ac:dyDescent="0.2">
      <c r="I251" s="1">
        <v>31116142.199999999</v>
      </c>
      <c r="L251" s="1"/>
      <c r="P251" s="83">
        <v>31116142.199999999</v>
      </c>
    </row>
    <row r="252" spans="9:16" ht="0" hidden="1" customHeight="1" x14ac:dyDescent="0.2">
      <c r="I252" s="1">
        <v>19279119.899999999</v>
      </c>
      <c r="L252" s="1"/>
      <c r="P252" s="84">
        <v>19279119.899999999</v>
      </c>
    </row>
    <row r="253" spans="9:16" ht="0" hidden="1" customHeight="1" x14ac:dyDescent="0.2">
      <c r="I253" s="1">
        <v>20041003.699999999</v>
      </c>
      <c r="L253" s="1"/>
      <c r="P253" s="83">
        <v>20041003.699999999</v>
      </c>
    </row>
    <row r="254" spans="9:16" ht="0" hidden="1" customHeight="1" x14ac:dyDescent="0.2">
      <c r="I254" s="1">
        <v>15852849.5</v>
      </c>
      <c r="L254" s="1"/>
      <c r="P254" s="84">
        <v>15852849.5</v>
      </c>
    </row>
    <row r="255" spans="9:16" ht="0" hidden="1" customHeight="1" x14ac:dyDescent="0.2">
      <c r="L255" s="1"/>
      <c r="P255" s="84">
        <v>13634743.710934501</v>
      </c>
    </row>
    <row r="256" spans="9:16" ht="0" hidden="1" customHeight="1" x14ac:dyDescent="0.2">
      <c r="L256" s="1"/>
      <c r="P256" s="83">
        <v>28722926.36108252</v>
      </c>
    </row>
    <row r="257" spans="9:16" ht="0" hidden="1" customHeight="1" x14ac:dyDescent="0.2">
      <c r="L257" s="1"/>
      <c r="P257" s="84">
        <v>10821057.201114999</v>
      </c>
    </row>
    <row r="258" spans="9:16" ht="0" hidden="1" customHeight="1" x14ac:dyDescent="0.2">
      <c r="L258" s="1"/>
      <c r="P258" s="83">
        <v>18130534.675384603</v>
      </c>
    </row>
    <row r="259" spans="9:16" ht="0" hidden="1" customHeight="1" x14ac:dyDescent="0.2">
      <c r="L259" s="1"/>
      <c r="P259" s="84">
        <v>1133099.3419571</v>
      </c>
    </row>
    <row r="260" spans="9:16" ht="0" hidden="1" customHeight="1" x14ac:dyDescent="0.2">
      <c r="L260" s="1"/>
      <c r="P260" s="83">
        <v>11583052.339476099</v>
      </c>
    </row>
    <row r="261" spans="9:16" ht="0" hidden="1" customHeight="1" x14ac:dyDescent="0.2">
      <c r="I261" s="1">
        <v>13634743.710934501</v>
      </c>
      <c r="L261" s="1"/>
      <c r="P261" s="84">
        <v>15982374.067907801</v>
      </c>
    </row>
    <row r="262" spans="9:16" ht="0" hidden="1" customHeight="1" x14ac:dyDescent="0.2">
      <c r="I262" s="1">
        <v>28722926.36108252</v>
      </c>
      <c r="L262" s="1"/>
      <c r="P262" s="83">
        <v>7621421.5479605002</v>
      </c>
    </row>
    <row r="263" spans="9:16" ht="0" hidden="1" customHeight="1" x14ac:dyDescent="0.2">
      <c r="I263" s="1">
        <v>10821057.201114999</v>
      </c>
      <c r="P263" s="84">
        <v>3978996.9184399</v>
      </c>
    </row>
    <row r="264" spans="9:16" ht="0" hidden="1" customHeight="1" x14ac:dyDescent="0.2">
      <c r="I264" s="1">
        <v>18130534.675384603</v>
      </c>
    </row>
    <row r="265" spans="9:16" ht="0" hidden="1" customHeight="1" x14ac:dyDescent="0.2">
      <c r="I265" s="1">
        <v>1133099.3419571</v>
      </c>
    </row>
    <row r="266" spans="9:16" ht="0" hidden="1" customHeight="1" x14ac:dyDescent="0.2">
      <c r="I266" s="1">
        <v>11583052.339476099</v>
      </c>
    </row>
    <row r="267" spans="9:16" ht="0" hidden="1" customHeight="1" x14ac:dyDescent="0.2">
      <c r="I267" s="1">
        <v>15982374.067907801</v>
      </c>
    </row>
    <row r="268" spans="9:16" ht="0" hidden="1" customHeight="1" x14ac:dyDescent="0.2">
      <c r="I268" s="1">
        <v>7621421.5479605002</v>
      </c>
    </row>
    <row r="269" spans="9:16" ht="0" hidden="1" customHeight="1" x14ac:dyDescent="0.2">
      <c r="I269" s="1">
        <v>3978996.9184399</v>
      </c>
    </row>
  </sheetData>
  <sheetProtection algorithmName="SHA-512" hashValue="AoiVQhnTdCqXZmJd01q/UznfsPsu5d2DzI6Rx/hjLI45960XAi42EcPsTUkVl0LXQpn33UUp/KamEbjDbkXn6Q==" saltValue="BDQsTQ+LMcMVifjUEK1qtQ==" spinCount="100000" sheet="1"/>
  <mergeCells count="22">
    <mergeCell ref="J36:K36"/>
    <mergeCell ref="B59:D59"/>
    <mergeCell ref="B60:D60"/>
    <mergeCell ref="B62:D62"/>
    <mergeCell ref="B63:D63"/>
    <mergeCell ref="B69:U73"/>
    <mergeCell ref="D32:I32"/>
    <mergeCell ref="D33:I33"/>
    <mergeCell ref="D34:I34"/>
    <mergeCell ref="B36:C36"/>
    <mergeCell ref="D36:E36"/>
    <mergeCell ref="F36:G36"/>
    <mergeCell ref="D13:E21"/>
    <mergeCell ref="Q7:U7"/>
    <mergeCell ref="B8:C34"/>
    <mergeCell ref="D8:E11"/>
    <mergeCell ref="D12:I12"/>
    <mergeCell ref="Q17:R17"/>
    <mergeCell ref="Q18:R18"/>
    <mergeCell ref="D22:I22"/>
    <mergeCell ref="D23:E31"/>
    <mergeCell ref="Q23:U23"/>
  </mergeCells>
  <printOptions horizontalCentered="1" verticalCentered="1"/>
  <pageMargins left="0" right="0" top="0.19685039370078741" bottom="0.19685039370078741" header="0" footer="0"/>
  <pageSetup scale="21"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Título-Title </vt:lpstr>
      <vt:lpstr>Emisiones Vigentes</vt:lpstr>
      <vt:lpstr>Outstand. Issu</vt:lpstr>
      <vt:lpstr>'Emisiones Vigentes'!Área_de_impresión</vt:lpstr>
      <vt:lpstr>TRM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Isabel Rincon Torres</dc:creator>
  <cp:lastModifiedBy>Carolina Thomas Alvarado</cp:lastModifiedBy>
  <cp:lastPrinted>2020-07-28T21:59:42Z</cp:lastPrinted>
  <dcterms:created xsi:type="dcterms:W3CDTF">2020-07-28T21:56:05Z</dcterms:created>
  <dcterms:modified xsi:type="dcterms:W3CDTF">2020-08-19T17:55:48Z</dcterms:modified>
</cp:coreProperties>
</file>