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drawings/drawing3.xml" ContentType="application/vnd.openxmlformats-officedocument.drawing+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cthomas\Documents\"/>
    </mc:Choice>
  </mc:AlternateContent>
  <bookViews>
    <workbookView xWindow="32760" yWindow="32760" windowWidth="28800" windowHeight="11565" activeTab="1"/>
  </bookViews>
  <sheets>
    <sheet name="Título-Title " sheetId="2" r:id="rId1"/>
    <sheet name="Emisiones Vigentes" sheetId="1" r:id="rId2"/>
    <sheet name="Outstand. Issu" sheetId="3" r:id="rId3"/>
  </sheets>
  <externalReferences>
    <externalReference r:id="rId4"/>
  </externalReferences>
  <definedNames>
    <definedName name="_xlnm.Print_Area" localSheetId="1">'Emisiones Vigentes'!$B$1:$V$78</definedName>
    <definedName name="_xlnm.Print_Area" localSheetId="2">'Outstand. Issu'!$B$1:$V$78</definedName>
  </definedNames>
  <calcPr calcId="162913"/>
</workbook>
</file>

<file path=xl/calcChain.xml><?xml version="1.0" encoding="utf-8"?>
<calcChain xmlns="http://schemas.openxmlformats.org/spreadsheetml/2006/main">
  <c r="V62" i="2" l="1"/>
  <c r="S25" i="2"/>
  <c r="O10" i="2"/>
  <c r="T63" i="2"/>
  <c r="N25" i="2"/>
</calcChain>
</file>

<file path=xl/sharedStrings.xml><?xml version="1.0" encoding="utf-8"?>
<sst xmlns="http://schemas.openxmlformats.org/spreadsheetml/2006/main" count="160" uniqueCount="86">
  <si>
    <t>UVR:</t>
  </si>
  <si>
    <t>TRM:</t>
  </si>
  <si>
    <t>COP</t>
  </si>
  <si>
    <t>X</t>
  </si>
  <si>
    <t>UVR</t>
  </si>
  <si>
    <t>TOTAL</t>
  </si>
  <si>
    <t>Total*</t>
  </si>
  <si>
    <r>
      <rPr>
        <b/>
        <sz val="16"/>
        <color indexed="63"/>
        <rFont val="Arial"/>
        <family val="2"/>
      </rPr>
      <t>TÉRMINOS Y CONDICIONES PARA EL USO DE LA INFORMACIÓN CONTENIDA EN ESTE INFORME</t>
    </r>
    <r>
      <rPr>
        <sz val="16"/>
        <color indexed="63"/>
        <rFont val="Arial"/>
        <family val="2"/>
      </rPr>
      <t xml:space="preserve">
La Dirección General de Crédito Público y Tesoro Nacional por intermedio de la Subdireccion de Financiamiento Interno de la Nación, distribuye informes públicos y periódicos donde se incluyen datos relacionados con el mercado secundario de los títulos de deuda pública interna de la República de Colombia, tales como tasas, montos y rendimientos. Estos informes son remitidos previa solicitud del interesado y dejarán de enviarse cuando éste lo solicite. Dichos documentos contienen información general y por lo tanto, no puede considerarse que mediante uno o varios de ellos se reaclice una promocion comercial, invitación, asesoría, oferta, garantíau obligación de la República de Colombia o del Ministerio de Hacienda y Crédito Público, para vender, comprar, mantener títulos de deuda pública interna, o celebrar operaciones con dericados, ofertas, promesas o cualquier tipo de contrato u operación financiera relacionada con los mismos. En consecuencia, la Nación-Ministerio de Hacienda y Crédito Público no asume ningún tipo de responsabilidad por las consecuuencias derivadas de las acciones u omisiones que se hayan fundamentado en estos informes. Los titulos de deuda interna sobre los cuáles versan estos informes fueron emitidos y colocados en el mercado nacional de capitales, por lo cual a su circulación y pago se aplicarán las normas correspondientes a la jurisdicción nacional; nada en este informe puede entenderse como una modificación a los contraros, anexos y demás documentos suscritos en ejecución. </t>
    </r>
  </si>
  <si>
    <t>Listo</t>
  </si>
  <si>
    <t xml:space="preserve">TERMINOS Y CONDICIONES PARA EL USO DE LA INFORMACIÓN CONTENIDA EN ESTE INFORME  
Esta comunicación es sólo para fines informativos y por lo tanto no puede considerarse que individualmente o como parte de un conjunto de documentos se dé recomendación alguna, se realice promoción comercial, invitación, asesoría, oferta, o se genere garantía u obligación de la Nación - Ministerio de Hacienda y Crédito Público, para vender, comprar, mantener títulos o celebrar cualquier tipo operación financiera relacionada con los mismos. En consecuencia, la Nación-Ministerio de Hacienda y Crédito Público no asume ningún tipo de responsabilidad por las consecuencias derivadas de las acciones u omisiones que se hayan fundamentado en la información que contiene esta comunicación. En ningún caso puede entenderse la información proporcionada como una modificación a contratos, anexos, términos y demás documentos relacionados o a las normas vigentes que sean aplicables según la jurisdicción correspondiente. Las citas, transcripciones o cualquier tipo de referencia que se haga a todo o parte de estos informes, deberá  señalar expresamente la aplicación de estos términos y condiciones.
TERMS AND CONDITIONS FOR THE USE OF THE INFORMATION CONTAINED IN THIS DOCUMENT 
This document is solely for informational purposes is not an offer, recommendation, or solicitation to buy or sell, nor is it an official confirmation of terms. It provides no obligation or guarantee from the Republic of Colombia and/or the Ministry of Finance and Public Credit, which assume no responsibility for the consequences derived from actions or omissions by third parties based on the information provided. Changes to assumptions may have a material impact on the interpretation of the information. This information does not imply changes in contracts, addendums to contracts, or other contractual documents unless expressly stated in the contractual documents themselves. Any references, transcripts, or other types of information in any section of these reports should be held to these terms and conditions. 
</t>
  </si>
  <si>
    <t>República de Colombia</t>
  </si>
  <si>
    <t>Ministerio de Hacienda y Crédito Público</t>
  </si>
  <si>
    <t>Emisiones Vigentes de Clase B</t>
  </si>
  <si>
    <t>A partir de:</t>
  </si>
  <si>
    <t>Cifras en Millones de Pesos</t>
  </si>
  <si>
    <t xml:space="preserve">Tipo de Título </t>
  </si>
  <si>
    <t>Moneda</t>
  </si>
  <si>
    <t>Vencimiento</t>
  </si>
  <si>
    <t>Cotización Obligatoria</t>
  </si>
  <si>
    <t>Plazo (años)</t>
  </si>
  <si>
    <t>Tasa Cupón*</t>
  </si>
  <si>
    <t>Valor Nominal</t>
  </si>
  <si>
    <t>Variacion Semanal</t>
  </si>
  <si>
    <t>Tasa Valoración**</t>
  </si>
  <si>
    <t>Precio Limpio</t>
  </si>
  <si>
    <t>Vida Media</t>
  </si>
  <si>
    <t>Duración</t>
  </si>
  <si>
    <t>Distribución por tipo de título</t>
  </si>
  <si>
    <t>Tasa Fija</t>
  </si>
  <si>
    <t>Pesos</t>
  </si>
  <si>
    <t xml:space="preserve">Corto Plazo </t>
  </si>
  <si>
    <t>Total Corto Plazo</t>
  </si>
  <si>
    <t>TES Corto Plazo</t>
  </si>
  <si>
    <t>TES Tasa Fija</t>
  </si>
  <si>
    <t>TES UVR</t>
  </si>
  <si>
    <t>Saldo Total</t>
  </si>
  <si>
    <t>Total Tasa Fija Pesos</t>
  </si>
  <si>
    <t>Total Tasa Fija UVR</t>
  </si>
  <si>
    <t>Total Largo Plazo</t>
  </si>
  <si>
    <t xml:space="preserve">Tipo de Titulo </t>
  </si>
  <si>
    <t xml:space="preserve">Moneda </t>
  </si>
  <si>
    <t xml:space="preserve">Valor Nominal </t>
  </si>
  <si>
    <t>Corto plazo CM</t>
  </si>
  <si>
    <t>TES Tasa Fija y TES para regular la liquidez de la economía COP</t>
  </si>
  <si>
    <t>TES Tasa Variable</t>
  </si>
  <si>
    <t>Participación De Amortizaciones Sobre Saldo</t>
  </si>
  <si>
    <t>** Tasa calculadas con datos de INFOVAL a la fecha de corte</t>
  </si>
  <si>
    <t>Fuente: MHCP</t>
  </si>
  <si>
    <t>*Cupón valorado en pesos</t>
  </si>
  <si>
    <t>Correo Contacto: mci@minhacienda.gov.co; oricolombia@minhacienda.gov.co</t>
  </si>
  <si>
    <t>Contact E-mail: mci@minhacienda.gov.co; oricolombia@minhacienda.gov.co</t>
  </si>
  <si>
    <t>*Coupon valued in COP</t>
  </si>
  <si>
    <t>Source:    MHCP</t>
  </si>
  <si>
    <t xml:space="preserve">** Yield: Taken from INFOVAL at date </t>
  </si>
  <si>
    <t>Millions of USD</t>
  </si>
  <si>
    <t>Percentage Of Participation Over Total</t>
  </si>
  <si>
    <t>TES Variable Rate</t>
  </si>
  <si>
    <t>TES Fixed Rate and Liquidity regulation TES</t>
  </si>
  <si>
    <t>Total Fixed Rate Pesos</t>
  </si>
  <si>
    <t>Total</t>
  </si>
  <si>
    <t>Average Life</t>
  </si>
  <si>
    <t>Clean Price</t>
  </si>
  <si>
    <t>Yield**</t>
  </si>
  <si>
    <t>Nominal Value</t>
  </si>
  <si>
    <t>Coupon*</t>
  </si>
  <si>
    <t>Tenor (Years)</t>
  </si>
  <si>
    <t>Maturity</t>
  </si>
  <si>
    <t>Currency</t>
  </si>
  <si>
    <t>Type of Security</t>
  </si>
  <si>
    <t>Total Long Term</t>
  </si>
  <si>
    <t>Total Fixed Rate UVR</t>
  </si>
  <si>
    <t>Yield Curve</t>
  </si>
  <si>
    <t>TES Fixed Rate</t>
  </si>
  <si>
    <t>TES Short Term</t>
  </si>
  <si>
    <t>Total Short Term</t>
  </si>
  <si>
    <t>Short Term</t>
  </si>
  <si>
    <t>Fixed Rate</t>
  </si>
  <si>
    <t>Distribution by type of Security</t>
  </si>
  <si>
    <t>Duration</t>
  </si>
  <si>
    <t>Weekly Variation</t>
  </si>
  <si>
    <t>Issue amount</t>
  </si>
  <si>
    <t>Mandatory Quotation</t>
  </si>
  <si>
    <t>As of:</t>
  </si>
  <si>
    <t>TES B Outstanding Issues</t>
  </si>
  <si>
    <t>Ministry of Finance and Public Credit</t>
  </si>
  <si>
    <t>Republic of Colombia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</si>
</sst>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41" formatCode="_-* #,##0_-;\-* #,##0_-;_-* &quot;-&quot;_-;_-@_-"/>
    <numFmt numFmtId="164" formatCode="_ * #,##0.00_ ;_ * \-#,##0.00_ ;_ * &quot;-&quot;??_ ;_ @_ "/>
    <numFmt numFmtId="165" formatCode="dd\-mm\-yy;@"/>
    <numFmt numFmtId="166" formatCode="#,##0.0000"/>
    <numFmt numFmtId="167" formatCode="0.000%"/>
    <numFmt numFmtId="168" formatCode="[$-C0A]d\-mmm\-yy;@"/>
    <numFmt numFmtId="169" formatCode="_ * #,##0.00000_ ;_ * \-#,##0.00000_ ;_ * &quot;-&quot;??_ ;_ @_ "/>
    <numFmt numFmtId="170" formatCode="0.0000"/>
    <numFmt numFmtId="171" formatCode="_ &quot;$&quot;\ * #,##0.00_ ;_ &quot;$&quot;\ * \-#,##0.00_ ;_ &quot;$&quot;\ * &quot;-&quot;??_ ;_ @_ "/>
    <numFmt numFmtId="175" formatCode="#,##0.000"/>
  </numFmts>
  <fonts count="37" x14ac:knownFonts="1">
    <font>
      <sz val="10"/>
      <name val="Arial"/>
      <family val="2"/>
    </font>
    <font>
      <sz val="10"/>
      <name val="Arial"/>
      <family val="2"/>
    </font>
    <font>
      <sz val="14"/>
      <name val="Arial"/>
      <family val="2"/>
    </font>
    <font>
      <b/>
      <sz val="20"/>
      <name val="Arial"/>
      <family val="2"/>
    </font>
    <font>
      <b/>
      <sz val="16"/>
      <name val="Arial"/>
      <family val="2"/>
    </font>
    <font>
      <b/>
      <sz val="14"/>
      <name val="Arial"/>
      <family val="2"/>
    </font>
    <font>
      <sz val="16"/>
      <name val="Arial"/>
      <family val="2"/>
    </font>
    <font>
      <b/>
      <sz val="18"/>
      <name val="Arial"/>
      <family val="2"/>
    </font>
    <font>
      <sz val="18"/>
      <name val="Arial"/>
      <family val="2"/>
    </font>
    <font>
      <sz val="20"/>
      <name val="Arial"/>
      <family val="2"/>
    </font>
    <font>
      <sz val="20"/>
      <color indexed="8"/>
      <name val="Arial"/>
      <family val="2"/>
    </font>
    <font>
      <b/>
      <sz val="16"/>
      <color indexed="63"/>
      <name val="Arial"/>
      <family val="2"/>
    </font>
    <font>
      <sz val="16"/>
      <color indexed="63"/>
      <name val="Arial"/>
      <family val="2"/>
    </font>
    <font>
      <sz val="12"/>
      <name val="Arial"/>
      <family val="2"/>
    </font>
    <font>
      <sz val="12"/>
      <color indexed="8"/>
      <name val="Arial Narrow"/>
      <family val="2"/>
    </font>
    <font>
      <b/>
      <sz val="18"/>
      <color indexed="8"/>
      <name val="Arial Narrow"/>
      <family val="2"/>
    </font>
    <font>
      <b/>
      <sz val="12"/>
      <color indexed="8"/>
      <name val="Arial Narrow"/>
      <family val="2"/>
    </font>
    <font>
      <b/>
      <sz val="12"/>
      <name val="Arial Narrow"/>
      <family val="2"/>
    </font>
    <font>
      <sz val="12"/>
      <color indexed="9"/>
      <name val="Arial Narrow"/>
      <family val="2"/>
    </font>
    <font>
      <b/>
      <sz val="20"/>
      <name val="Arial Narrow"/>
      <family val="2"/>
    </font>
    <font>
      <sz val="20"/>
      <color indexed="8"/>
      <name val="Arial Narrow"/>
      <family val="2"/>
    </font>
    <font>
      <sz val="12"/>
      <color indexed="55"/>
      <name val="Arial Narrow"/>
      <family val="2"/>
    </font>
    <font>
      <sz val="20"/>
      <color indexed="55"/>
      <name val="Arial Narrow"/>
      <family val="2"/>
    </font>
    <font>
      <sz val="11"/>
      <color theme="1"/>
      <name val="Calibri"/>
      <family val="2"/>
      <scheme val="minor"/>
    </font>
    <font>
      <b/>
      <sz val="20"/>
      <color theme="0"/>
      <name val="Arial"/>
      <family val="2"/>
    </font>
    <font>
      <sz val="20"/>
      <color theme="0"/>
      <name val="Arial"/>
      <family val="2"/>
    </font>
    <font>
      <b/>
      <sz val="16"/>
      <color theme="0"/>
      <name val="Arial"/>
      <family val="2"/>
    </font>
    <font>
      <b/>
      <sz val="16"/>
      <color rgb="FFFF0000"/>
      <name val="Arial"/>
      <family val="2"/>
    </font>
    <font>
      <b/>
      <sz val="14"/>
      <color theme="0"/>
      <name val="Arial"/>
      <family val="2"/>
    </font>
    <font>
      <b/>
      <sz val="17"/>
      <color theme="0"/>
      <name val="Arial"/>
      <family val="2"/>
    </font>
    <font>
      <sz val="12"/>
      <color theme="0"/>
      <name val="Arial"/>
      <family val="2"/>
    </font>
    <font>
      <b/>
      <sz val="20"/>
      <color rgb="FFFFFFFF"/>
      <name val="Arial"/>
      <family val="2"/>
    </font>
    <font>
      <b/>
      <sz val="14"/>
      <color rgb="FFFF0000"/>
      <name val="Arial"/>
      <family val="2"/>
    </font>
    <font>
      <sz val="14"/>
      <color rgb="FFFF0000"/>
      <name val="Arial"/>
      <family val="2"/>
    </font>
    <font>
      <sz val="14"/>
      <color theme="0"/>
      <name val="Arial"/>
      <family val="2"/>
    </font>
    <font>
      <b/>
      <sz val="16"/>
      <color theme="1"/>
      <name val="Arial"/>
      <family val="2"/>
    </font>
    <font>
      <sz val="16"/>
      <color theme="1" tint="0.249977111117893"/>
      <name val="Arial"/>
      <family val="2"/>
    </font>
  </fonts>
  <fills count="12">
    <fill>
      <patternFill patternType="none"/>
    </fill>
    <fill>
      <patternFill patternType="gray125"/>
    </fill>
    <fill>
      <patternFill patternType="solid">
        <fgColor indexed="9"/>
        <bgColor indexed="64"/>
      </patternFill>
    </fill>
    <fill>
      <patternFill patternType="solid">
        <fgColor theme="0" tint="-4.9989318521683403E-2"/>
        <bgColor indexed="64"/>
      </patternFill>
    </fill>
    <fill>
      <patternFill patternType="solid">
        <fgColor rgb="FF004C7A"/>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366092"/>
        <bgColor indexed="64"/>
      </patternFill>
    </fill>
    <fill>
      <patternFill patternType="solid">
        <fgColor theme="0"/>
        <bgColor indexed="64"/>
      </patternFill>
    </fill>
    <fill>
      <patternFill patternType="solid">
        <fgColor rgb="FFD9D9D9"/>
        <bgColor rgb="FF000000"/>
      </patternFill>
    </fill>
    <fill>
      <patternFill patternType="solid">
        <fgColor rgb="FFF2F2F2"/>
        <bgColor rgb="FF000000"/>
      </patternFill>
    </fill>
    <fill>
      <patternFill patternType="solid">
        <fgColor rgb="FF366092"/>
        <bgColor rgb="FF000000"/>
      </patternFill>
    </fill>
  </fills>
  <borders count="22">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ck">
        <color theme="0"/>
      </top>
      <bottom/>
      <diagonal/>
    </border>
    <border>
      <left style="thick">
        <color theme="0"/>
      </left>
      <right/>
      <top style="thick">
        <color theme="0"/>
      </top>
      <bottom style="thick">
        <color theme="0"/>
      </bottom>
      <diagonal/>
    </border>
    <border>
      <left/>
      <right/>
      <top style="thick">
        <color theme="0"/>
      </top>
      <bottom style="thick">
        <color theme="0"/>
      </bottom>
      <diagonal/>
    </border>
    <border>
      <left/>
      <right style="thick">
        <color theme="0"/>
      </right>
      <top style="thick">
        <color theme="0"/>
      </top>
      <bottom style="thick">
        <color theme="0"/>
      </bottom>
      <diagonal/>
    </border>
    <border>
      <left/>
      <right/>
      <top style="thick">
        <color rgb="FFFFFFFF"/>
      </top>
      <bottom style="thick">
        <color rgb="FFFFFFFF"/>
      </bottom>
      <diagonal/>
    </border>
    <border>
      <left/>
      <right/>
      <top/>
      <bottom style="thick">
        <color theme="0"/>
      </bottom>
      <diagonal/>
    </border>
    <border>
      <left/>
      <right style="thick">
        <color theme="0"/>
      </right>
      <top style="thick">
        <color theme="0"/>
      </top>
      <bottom/>
      <diagonal/>
    </border>
    <border>
      <left/>
      <right style="thick">
        <color theme="0"/>
      </right>
      <top/>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s>
  <cellStyleXfs count="6">
    <xf numFmtId="0" fontId="0" fillId="0" borderId="0"/>
    <xf numFmtId="164" fontId="1" fillId="0" borderId="0" applyFont="0" applyFill="0" applyBorder="0" applyAlignment="0" applyProtection="0"/>
    <xf numFmtId="41" fontId="23" fillId="0" borderId="0" applyFont="0" applyFill="0" applyBorder="0" applyAlignment="0" applyProtection="0"/>
    <xf numFmtId="171" fontId="1" fillId="0" borderId="0" applyFont="0" applyFill="0" applyBorder="0" applyAlignment="0" applyProtection="0"/>
    <xf numFmtId="0" fontId="1" fillId="0" borderId="0"/>
    <xf numFmtId="9" fontId="1" fillId="0" borderId="0" applyFont="0" applyFill="0" applyBorder="0" applyAlignment="0" applyProtection="0"/>
  </cellStyleXfs>
  <cellXfs count="196">
    <xf numFmtId="0" fontId="0" fillId="0" borderId="0" xfId="0"/>
    <xf numFmtId="0" fontId="2" fillId="0" borderId="0" xfId="0" applyFont="1" applyAlignment="1" applyProtection="1">
      <alignment vertical="center"/>
      <protection hidden="1"/>
    </xf>
    <xf numFmtId="164" fontId="2" fillId="0" borderId="0" xfId="1" applyFont="1" applyFill="1" applyAlignment="1" applyProtection="1">
      <alignment horizontal="center" vertical="center"/>
      <protection hidden="1"/>
    </xf>
    <xf numFmtId="0" fontId="2" fillId="2" borderId="0" xfId="0" applyFont="1" applyFill="1" applyAlignment="1" applyProtection="1">
      <alignment vertical="center"/>
      <protection hidden="1"/>
    </xf>
    <xf numFmtId="0" fontId="3" fillId="3" borderId="0" xfId="0" applyFont="1" applyFill="1" applyAlignment="1" applyProtection="1">
      <alignment vertical="center"/>
      <protection hidden="1"/>
    </xf>
    <xf numFmtId="0" fontId="4" fillId="3" borderId="0" xfId="0" applyFont="1" applyFill="1" applyAlignment="1" applyProtection="1">
      <alignment vertical="center"/>
      <protection hidden="1"/>
    </xf>
    <xf numFmtId="0" fontId="5" fillId="3" borderId="0" xfId="0" applyFont="1" applyFill="1" applyAlignment="1" applyProtection="1">
      <alignment vertical="center"/>
      <protection hidden="1"/>
    </xf>
    <xf numFmtId="0" fontId="5" fillId="3" borderId="0" xfId="0" applyFont="1" applyFill="1" applyAlignment="1" applyProtection="1">
      <alignment vertical="center" wrapText="1"/>
      <protection hidden="1"/>
    </xf>
    <xf numFmtId="0" fontId="5" fillId="2" borderId="0" xfId="0" applyFont="1" applyFill="1" applyAlignment="1" applyProtection="1">
      <alignment horizontal="right" vertical="center" wrapText="1"/>
      <protection hidden="1"/>
    </xf>
    <xf numFmtId="165" fontId="5" fillId="0" borderId="0" xfId="0" applyNumberFormat="1" applyFont="1" applyAlignment="1" applyProtection="1">
      <alignment horizontal="left" vertical="center"/>
      <protection hidden="1"/>
    </xf>
    <xf numFmtId="0" fontId="5" fillId="0" borderId="0" xfId="0" applyFont="1" applyAlignment="1" applyProtection="1">
      <alignment horizontal="right" vertical="center"/>
      <protection hidden="1"/>
    </xf>
    <xf numFmtId="0" fontId="5" fillId="2" borderId="0" xfId="0" applyFont="1" applyFill="1" applyAlignment="1" applyProtection="1">
      <alignment horizontal="right" vertical="center"/>
      <protection hidden="1"/>
    </xf>
    <xf numFmtId="0" fontId="5" fillId="0" borderId="0" xfId="0" applyFont="1" applyAlignment="1" applyProtection="1">
      <alignment horizontal="left" vertical="center"/>
      <protection hidden="1"/>
    </xf>
    <xf numFmtId="3" fontId="2" fillId="0" borderId="0" xfId="0" applyNumberFormat="1" applyFont="1" applyAlignment="1" applyProtection="1">
      <alignment vertical="center"/>
      <protection hidden="1"/>
    </xf>
    <xf numFmtId="164" fontId="2" fillId="0" borderId="0" xfId="1" applyFont="1" applyFill="1" applyBorder="1" applyAlignment="1" applyProtection="1">
      <alignment horizontal="center" vertical="center"/>
      <protection hidden="1"/>
    </xf>
    <xf numFmtId="4" fontId="2" fillId="0" borderId="0" xfId="0" applyNumberFormat="1" applyFont="1" applyAlignment="1" applyProtection="1">
      <alignment vertical="center"/>
      <protection hidden="1"/>
    </xf>
    <xf numFmtId="0" fontId="24" fillId="4" borderId="0" xfId="0" applyFont="1" applyFill="1" applyAlignment="1" applyProtection="1">
      <alignment horizontal="centerContinuous" vertical="center" wrapText="1"/>
      <protection hidden="1"/>
    </xf>
    <xf numFmtId="0" fontId="24" fillId="4" borderId="0" xfId="0" applyFont="1" applyFill="1" applyAlignment="1" applyProtection="1">
      <alignment vertical="center"/>
      <protection hidden="1"/>
    </xf>
    <xf numFmtId="0" fontId="7" fillId="5" borderId="6" xfId="0" applyFont="1" applyFill="1" applyBorder="1" applyAlignment="1" applyProtection="1">
      <alignment vertical="center"/>
      <protection hidden="1"/>
    </xf>
    <xf numFmtId="15" fontId="8" fillId="3" borderId="7" xfId="0" applyNumberFormat="1" applyFont="1" applyFill="1" applyBorder="1" applyAlignment="1" applyProtection="1">
      <alignment horizontal="center" vertical="center"/>
      <protection hidden="1"/>
    </xf>
    <xf numFmtId="15" fontId="8" fillId="3" borderId="8" xfId="0" applyNumberFormat="1" applyFont="1" applyFill="1" applyBorder="1" applyAlignment="1" applyProtection="1">
      <alignment horizontal="center" vertical="center"/>
      <protection hidden="1"/>
    </xf>
    <xf numFmtId="0" fontId="8" fillId="3" borderId="8" xfId="0" applyFont="1" applyFill="1" applyBorder="1" applyAlignment="1" applyProtection="1">
      <alignment horizontal="center" vertical="center"/>
      <protection hidden="1"/>
    </xf>
    <xf numFmtId="10" fontId="8" fillId="3" borderId="8" xfId="5" applyNumberFormat="1" applyFont="1" applyFill="1" applyBorder="1" applyAlignment="1" applyProtection="1">
      <alignment horizontal="center" vertical="center"/>
      <protection hidden="1"/>
    </xf>
    <xf numFmtId="3" fontId="8" fillId="3" borderId="8" xfId="0" applyNumberFormat="1" applyFont="1" applyFill="1" applyBorder="1" applyAlignment="1" applyProtection="1">
      <alignment horizontal="center" vertical="center"/>
      <protection hidden="1"/>
    </xf>
    <xf numFmtId="167" fontId="8" fillId="3" borderId="8" xfId="5" applyNumberFormat="1" applyFont="1" applyFill="1" applyBorder="1" applyAlignment="1" applyProtection="1">
      <alignment horizontal="center" vertical="center"/>
      <protection hidden="1"/>
    </xf>
    <xf numFmtId="167" fontId="8" fillId="3" borderId="8" xfId="0" applyNumberFormat="1" applyFont="1" applyFill="1" applyBorder="1" applyAlignment="1" applyProtection="1">
      <alignment horizontal="center" vertical="center"/>
      <protection hidden="1"/>
    </xf>
    <xf numFmtId="4" fontId="8" fillId="3" borderId="8" xfId="0" applyNumberFormat="1" applyFont="1" applyFill="1" applyBorder="1" applyAlignment="1" applyProtection="1">
      <alignment horizontal="center" vertical="center"/>
      <protection hidden="1"/>
    </xf>
    <xf numFmtId="15" fontId="9" fillId="6" borderId="7" xfId="0" applyNumberFormat="1" applyFont="1" applyFill="1" applyBorder="1" applyAlignment="1" applyProtection="1">
      <alignment horizontal="center" vertical="center"/>
      <protection hidden="1"/>
    </xf>
    <xf numFmtId="168" fontId="9" fillId="6" borderId="8" xfId="0" applyNumberFormat="1" applyFont="1" applyFill="1" applyBorder="1" applyAlignment="1" applyProtection="1">
      <alignment horizontal="center" vertical="center"/>
      <protection hidden="1"/>
    </xf>
    <xf numFmtId="0" fontId="9" fillId="6" borderId="8" xfId="0" applyFont="1" applyFill="1" applyBorder="1" applyAlignment="1" applyProtection="1">
      <alignment horizontal="center" vertical="center"/>
      <protection hidden="1"/>
    </xf>
    <xf numFmtId="10" fontId="9" fillId="6" borderId="8" xfId="0" applyNumberFormat="1" applyFont="1" applyFill="1" applyBorder="1" applyAlignment="1" applyProtection="1">
      <alignment horizontal="center" vertical="center"/>
      <protection hidden="1"/>
    </xf>
    <xf numFmtId="3" fontId="9" fillId="6" borderId="8" xfId="0" applyNumberFormat="1" applyFont="1" applyFill="1" applyBorder="1" applyAlignment="1" applyProtection="1">
      <alignment horizontal="center" vertical="center"/>
      <protection hidden="1"/>
    </xf>
    <xf numFmtId="167" fontId="9" fillId="6" borderId="8" xfId="0" applyNumberFormat="1" applyFont="1" applyFill="1" applyBorder="1" applyAlignment="1" applyProtection="1">
      <alignment horizontal="center" vertical="center"/>
      <protection hidden="1"/>
    </xf>
    <xf numFmtId="4" fontId="9" fillId="6" borderId="8" xfId="0" applyNumberFormat="1" applyFont="1" applyFill="1" applyBorder="1" applyAlignment="1" applyProtection="1">
      <alignment horizontal="center" vertical="center"/>
      <protection hidden="1"/>
    </xf>
    <xf numFmtId="15" fontId="9" fillId="3" borderId="7" xfId="0" applyNumberFormat="1" applyFont="1" applyFill="1" applyBorder="1" applyAlignment="1" applyProtection="1">
      <alignment horizontal="center" vertical="center"/>
      <protection hidden="1"/>
    </xf>
    <xf numFmtId="15" fontId="10" fillId="3" borderId="8" xfId="0" applyNumberFormat="1" applyFont="1" applyFill="1" applyBorder="1" applyAlignment="1" applyProtection="1">
      <alignment horizontal="center" vertical="center"/>
      <protection hidden="1"/>
    </xf>
    <xf numFmtId="0" fontId="9" fillId="3" borderId="8" xfId="0" applyFont="1" applyFill="1" applyBorder="1" applyAlignment="1" applyProtection="1">
      <alignment horizontal="center" vertical="center"/>
      <protection hidden="1"/>
    </xf>
    <xf numFmtId="10" fontId="9" fillId="3" borderId="8" xfId="0" applyNumberFormat="1" applyFont="1" applyFill="1" applyBorder="1" applyAlignment="1" applyProtection="1">
      <alignment horizontal="center" vertical="center"/>
      <protection hidden="1"/>
    </xf>
    <xf numFmtId="3" fontId="9" fillId="3" borderId="8" xfId="0" applyNumberFormat="1" applyFont="1" applyFill="1" applyBorder="1" applyAlignment="1" applyProtection="1">
      <alignment horizontal="center" vertical="center"/>
      <protection hidden="1"/>
    </xf>
    <xf numFmtId="167" fontId="9" fillId="3" borderId="8" xfId="0" applyNumberFormat="1" applyFont="1" applyFill="1" applyBorder="1" applyAlignment="1" applyProtection="1">
      <alignment horizontal="center" vertical="center"/>
      <protection hidden="1"/>
    </xf>
    <xf numFmtId="4" fontId="9" fillId="3" borderId="8" xfId="0" applyNumberFormat="1" applyFont="1" applyFill="1" applyBorder="1" applyAlignment="1" applyProtection="1">
      <alignment horizontal="center" vertical="center"/>
      <protection hidden="1"/>
    </xf>
    <xf numFmtId="10" fontId="9" fillId="6" borderId="8" xfId="5" applyNumberFormat="1" applyFont="1" applyFill="1" applyBorder="1" applyAlignment="1" applyProtection="1">
      <alignment horizontal="center" vertical="center"/>
      <protection hidden="1"/>
    </xf>
    <xf numFmtId="3" fontId="24" fillId="7" borderId="0" xfId="0" applyNumberFormat="1" applyFont="1" applyFill="1" applyAlignment="1" applyProtection="1">
      <alignment horizontal="center" vertical="center"/>
      <protection hidden="1"/>
    </xf>
    <xf numFmtId="10" fontId="25" fillId="7" borderId="0" xfId="0" applyNumberFormat="1" applyFont="1" applyFill="1" applyAlignment="1" applyProtection="1">
      <alignment horizontal="center" vertical="center"/>
      <protection hidden="1"/>
    </xf>
    <xf numFmtId="4" fontId="25" fillId="7" borderId="0" xfId="0" applyNumberFormat="1" applyFont="1" applyFill="1" applyAlignment="1" applyProtection="1">
      <alignment horizontal="center" vertical="center"/>
      <protection hidden="1"/>
    </xf>
    <xf numFmtId="4" fontId="24" fillId="7" borderId="0" xfId="0" applyNumberFormat="1" applyFont="1" applyFill="1" applyAlignment="1" applyProtection="1">
      <alignment horizontal="center" vertical="center"/>
      <protection hidden="1"/>
    </xf>
    <xf numFmtId="3" fontId="2" fillId="2" borderId="0" xfId="0" applyNumberFormat="1" applyFont="1" applyFill="1" applyAlignment="1" applyProtection="1">
      <alignment vertical="center"/>
      <protection hidden="1"/>
    </xf>
    <xf numFmtId="167" fontId="4" fillId="3" borderId="8" xfId="5" applyNumberFormat="1" applyFont="1" applyFill="1" applyBorder="1" applyAlignment="1" applyProtection="1">
      <alignment horizontal="center" vertical="center"/>
      <protection hidden="1"/>
    </xf>
    <xf numFmtId="3" fontId="6" fillId="3" borderId="8" xfId="0" applyNumberFormat="1" applyFont="1" applyFill="1" applyBorder="1" applyAlignment="1" applyProtection="1">
      <alignment horizontal="right" vertical="center"/>
      <protection hidden="1"/>
    </xf>
    <xf numFmtId="10" fontId="6" fillId="3" borderId="9" xfId="5" applyNumberFormat="1" applyFont="1" applyFill="1" applyBorder="1" applyAlignment="1" applyProtection="1">
      <alignment vertical="center"/>
      <protection hidden="1"/>
    </xf>
    <xf numFmtId="167" fontId="4" fillId="6" borderId="8" xfId="5" applyNumberFormat="1" applyFont="1" applyFill="1" applyBorder="1" applyAlignment="1" applyProtection="1">
      <alignment horizontal="center" vertical="top" wrapText="1"/>
      <protection hidden="1"/>
    </xf>
    <xf numFmtId="3" fontId="6" fillId="6" borderId="8" xfId="0" applyNumberFormat="1" applyFont="1" applyFill="1" applyBorder="1" applyAlignment="1" applyProtection="1">
      <alignment horizontal="right" vertical="center"/>
      <protection hidden="1"/>
    </xf>
    <xf numFmtId="10" fontId="6" fillId="6" borderId="9" xfId="5" applyNumberFormat="1" applyFont="1" applyFill="1" applyBorder="1" applyAlignment="1" applyProtection="1">
      <alignment vertical="center"/>
      <protection hidden="1"/>
    </xf>
    <xf numFmtId="167" fontId="4" fillId="3" borderId="7" xfId="5" applyNumberFormat="1" applyFont="1" applyFill="1" applyBorder="1" applyAlignment="1" applyProtection="1">
      <alignment horizontal="left" vertical="center"/>
      <protection hidden="1"/>
    </xf>
    <xf numFmtId="0" fontId="26" fillId="7" borderId="0" xfId="0" applyFont="1" applyFill="1" applyAlignment="1" applyProtection="1">
      <alignment horizontal="center" vertical="center" wrapText="1"/>
      <protection hidden="1"/>
    </xf>
    <xf numFmtId="3" fontId="26" fillId="7" borderId="0" xfId="0" applyNumberFormat="1" applyFont="1" applyFill="1" applyAlignment="1" applyProtection="1">
      <alignment horizontal="center" vertical="center"/>
      <protection hidden="1"/>
    </xf>
    <xf numFmtId="9" fontId="26" fillId="7" borderId="0" xfId="5" applyFont="1" applyFill="1" applyBorder="1" applyAlignment="1" applyProtection="1">
      <alignment horizontal="right" vertical="center" wrapText="1"/>
      <protection hidden="1"/>
    </xf>
    <xf numFmtId="164" fontId="2" fillId="2" borderId="0" xfId="1" applyFont="1" applyFill="1" applyAlignment="1" applyProtection="1">
      <alignment vertical="center"/>
      <protection hidden="1"/>
    </xf>
    <xf numFmtId="0" fontId="3" fillId="5" borderId="0" xfId="0" applyFont="1" applyFill="1" applyAlignment="1" applyProtection="1">
      <alignment horizontal="center" vertical="center"/>
      <protection hidden="1"/>
    </xf>
    <xf numFmtId="0" fontId="27" fillId="7" borderId="0" xfId="0" applyFont="1" applyFill="1" applyAlignment="1" applyProtection="1">
      <alignment horizontal="center" vertical="center" wrapText="1"/>
      <protection hidden="1"/>
    </xf>
    <xf numFmtId="3" fontId="27" fillId="7" borderId="0" xfId="0" applyNumberFormat="1" applyFont="1" applyFill="1" applyAlignment="1" applyProtection="1">
      <alignment horizontal="center" vertical="center"/>
      <protection hidden="1"/>
    </xf>
    <xf numFmtId="9" fontId="27" fillId="7" borderId="0" xfId="5" applyFont="1" applyFill="1" applyBorder="1" applyAlignment="1" applyProtection="1">
      <alignment horizontal="right" vertical="center" wrapText="1"/>
      <protection hidden="1"/>
    </xf>
    <xf numFmtId="164" fontId="25" fillId="7" borderId="0" xfId="1" applyFont="1" applyFill="1" applyBorder="1" applyAlignment="1" applyProtection="1">
      <alignment horizontal="center" vertical="center"/>
      <protection hidden="1"/>
    </xf>
    <xf numFmtId="167" fontId="24" fillId="7" borderId="0" xfId="5" applyNumberFormat="1" applyFont="1" applyFill="1" applyBorder="1" applyAlignment="1" applyProtection="1">
      <alignment horizontal="center" vertical="center"/>
      <protection hidden="1"/>
    </xf>
    <xf numFmtId="2" fontId="24" fillId="7" borderId="0" xfId="1" applyNumberFormat="1" applyFont="1" applyFill="1" applyBorder="1" applyAlignment="1" applyProtection="1">
      <alignment horizontal="center" vertical="center"/>
      <protection hidden="1"/>
    </xf>
    <xf numFmtId="2" fontId="24" fillId="7" borderId="0" xfId="5" applyNumberFormat="1" applyFont="1" applyFill="1" applyBorder="1" applyAlignment="1" applyProtection="1">
      <alignment horizontal="center" vertical="center"/>
      <protection hidden="1"/>
    </xf>
    <xf numFmtId="0" fontId="24" fillId="7" borderId="6" xfId="0" applyFont="1" applyFill="1" applyBorder="1" applyAlignment="1" applyProtection="1">
      <alignment horizontal="center" vertical="center" wrapText="1"/>
      <protection hidden="1"/>
    </xf>
    <xf numFmtId="0" fontId="5" fillId="0" borderId="0" xfId="0" applyFont="1" applyAlignment="1" applyProtection="1">
      <alignment horizontal="center" vertical="center" wrapText="1"/>
      <protection hidden="1"/>
    </xf>
    <xf numFmtId="0" fontId="24" fillId="7" borderId="0" xfId="0" applyFont="1" applyFill="1" applyAlignment="1" applyProtection="1">
      <alignment horizontal="center" vertical="center" wrapText="1"/>
      <protection hidden="1"/>
    </xf>
    <xf numFmtId="170" fontId="2" fillId="2" borderId="0" xfId="0" applyNumberFormat="1" applyFont="1" applyFill="1" applyAlignment="1" applyProtection="1">
      <alignment vertical="center"/>
      <protection hidden="1"/>
    </xf>
    <xf numFmtId="0" fontId="28" fillId="4" borderId="0" xfId="0" applyFont="1" applyFill="1" applyAlignment="1" applyProtection="1">
      <alignment horizontal="center" vertical="center"/>
      <protection hidden="1"/>
    </xf>
    <xf numFmtId="0" fontId="24" fillId="4" borderId="0" xfId="0" applyFont="1" applyFill="1" applyAlignment="1" applyProtection="1">
      <alignment horizontal="center" vertical="center"/>
      <protection hidden="1"/>
    </xf>
    <xf numFmtId="0" fontId="2" fillId="2" borderId="0" xfId="0" applyFont="1" applyFill="1" applyAlignment="1" applyProtection="1">
      <alignment horizontal="center" vertical="center"/>
      <protection hidden="1"/>
    </xf>
    <xf numFmtId="3" fontId="9" fillId="6" borderId="9" xfId="0" applyNumberFormat="1" applyFont="1" applyFill="1" applyBorder="1" applyAlignment="1" applyProtection="1">
      <alignment horizontal="center" vertical="center"/>
      <protection hidden="1"/>
    </xf>
    <xf numFmtId="3" fontId="9" fillId="3" borderId="9" xfId="0" applyNumberFormat="1" applyFont="1" applyFill="1" applyBorder="1" applyAlignment="1" applyProtection="1">
      <alignment horizontal="center" vertical="center"/>
      <protection hidden="1"/>
    </xf>
    <xf numFmtId="0" fontId="29" fillId="4" borderId="0" xfId="0" applyFont="1" applyFill="1" applyAlignment="1" applyProtection="1">
      <alignment horizontal="left" vertical="center"/>
      <protection hidden="1"/>
    </xf>
    <xf numFmtId="3" fontId="3" fillId="3" borderId="8" xfId="0" applyNumberFormat="1" applyFont="1" applyFill="1" applyBorder="1" applyAlignment="1" applyProtection="1">
      <alignment horizontal="center" vertical="center"/>
      <protection hidden="1"/>
    </xf>
    <xf numFmtId="3" fontId="3" fillId="3" borderId="8" xfId="1" applyNumberFormat="1" applyFont="1" applyFill="1" applyBorder="1" applyAlignment="1" applyProtection="1">
      <alignment horizontal="center" vertical="center"/>
      <protection hidden="1"/>
    </xf>
    <xf numFmtId="3" fontId="3" fillId="3" borderId="8" xfId="5" applyNumberFormat="1" applyFont="1" applyFill="1" applyBorder="1" applyAlignment="1" applyProtection="1">
      <alignment horizontal="center" vertical="center"/>
      <protection hidden="1"/>
    </xf>
    <xf numFmtId="4" fontId="9" fillId="3" borderId="9" xfId="0" applyNumberFormat="1" applyFont="1" applyFill="1" applyBorder="1" applyAlignment="1" applyProtection="1">
      <alignment horizontal="center" vertical="center"/>
      <protection hidden="1"/>
    </xf>
    <xf numFmtId="3" fontId="3" fillId="6" borderId="8" xfId="3" applyNumberFormat="1" applyFont="1" applyFill="1" applyBorder="1" applyAlignment="1" applyProtection="1">
      <alignment horizontal="center" vertical="center"/>
      <protection hidden="1"/>
    </xf>
    <xf numFmtId="10" fontId="24" fillId="7" borderId="0" xfId="0" applyNumberFormat="1" applyFont="1" applyFill="1" applyAlignment="1" applyProtection="1">
      <alignment horizontal="center" vertical="center"/>
      <protection hidden="1"/>
    </xf>
    <xf numFmtId="0" fontId="2" fillId="8" borderId="0" xfId="0" applyFont="1" applyFill="1" applyAlignment="1" applyProtection="1">
      <alignment horizontal="center" vertical="center"/>
      <protection hidden="1"/>
    </xf>
    <xf numFmtId="10" fontId="28" fillId="8" borderId="0" xfId="5" applyNumberFormat="1" applyFont="1" applyFill="1" applyBorder="1" applyAlignment="1" applyProtection="1">
      <alignment horizontal="center" vertical="center"/>
      <protection hidden="1"/>
    </xf>
    <xf numFmtId="0" fontId="5" fillId="2" borderId="0" xfId="0" applyFont="1" applyFill="1" applyAlignment="1" applyProtection="1">
      <alignment vertical="center"/>
      <protection hidden="1"/>
    </xf>
    <xf numFmtId="10" fontId="5" fillId="2" borderId="0" xfId="0" applyNumberFormat="1" applyFont="1" applyFill="1" applyAlignment="1" applyProtection="1">
      <alignment vertical="center"/>
      <protection hidden="1"/>
    </xf>
    <xf numFmtId="164" fontId="2" fillId="2" borderId="0" xfId="1" applyFont="1" applyFill="1" applyAlignment="1" applyProtection="1">
      <alignment horizontal="center" vertical="center"/>
      <protection hidden="1"/>
    </xf>
    <xf numFmtId="0" fontId="13" fillId="2" borderId="0" xfId="4" applyFont="1" applyFill="1"/>
    <xf numFmtId="0" fontId="14" fillId="2" borderId="0" xfId="4" applyFont="1" applyFill="1"/>
    <xf numFmtId="0" fontId="1" fillId="0" borderId="0" xfId="4"/>
    <xf numFmtId="0" fontId="17" fillId="2" borderId="0" xfId="4" applyFont="1" applyFill="1" applyAlignment="1">
      <alignment vertical="center"/>
    </xf>
    <xf numFmtId="0" fontId="14" fillId="2" borderId="0" xfId="4" applyFont="1" applyFill="1" applyAlignment="1">
      <alignment horizontal="left"/>
    </xf>
    <xf numFmtId="0" fontId="14" fillId="2" borderId="0" xfId="4" applyFont="1" applyFill="1" applyAlignment="1" applyProtection="1">
      <alignment horizontal="left"/>
      <protection locked="0" hidden="1"/>
    </xf>
    <xf numFmtId="0" fontId="18" fillId="2" borderId="0" xfId="4" applyFont="1" applyFill="1"/>
    <xf numFmtId="17" fontId="18" fillId="2" borderId="0" xfId="4" applyNumberFormat="1" applyFont="1" applyFill="1" applyAlignment="1">
      <alignment horizontal="left"/>
    </xf>
    <xf numFmtId="0" fontId="20" fillId="2" borderId="0" xfId="4" applyFont="1" applyFill="1"/>
    <xf numFmtId="0" fontId="9" fillId="2" borderId="0" xfId="4" applyFont="1" applyFill="1"/>
    <xf numFmtId="0" fontId="30" fillId="2" borderId="0" xfId="4" applyFont="1" applyFill="1"/>
    <xf numFmtId="3" fontId="9" fillId="9" borderId="10" xfId="0" applyNumberFormat="1" applyFont="1" applyFill="1" applyBorder="1" applyAlignment="1" applyProtection="1">
      <alignment horizontal="center" vertical="center"/>
      <protection hidden="1"/>
    </xf>
    <xf numFmtId="3" fontId="9" fillId="10" borderId="10" xfId="0" applyNumberFormat="1" applyFont="1" applyFill="1" applyBorder="1" applyAlignment="1" applyProtection="1">
      <alignment horizontal="center" vertical="center"/>
      <protection hidden="1"/>
    </xf>
    <xf numFmtId="3" fontId="31" fillId="11" borderId="0" xfId="0" applyNumberFormat="1" applyFont="1" applyFill="1" applyAlignment="1" applyProtection="1">
      <alignment horizontal="center" vertical="center"/>
      <protection hidden="1"/>
    </xf>
    <xf numFmtId="3" fontId="9" fillId="6" borderId="8" xfId="0" applyNumberFormat="1" applyFont="1" applyFill="1" applyBorder="1" applyAlignment="1" applyProtection="1">
      <alignment horizontal="center" vertical="center"/>
      <protection hidden="1"/>
    </xf>
    <xf numFmtId="175" fontId="9" fillId="6" borderId="8" xfId="0" applyNumberFormat="1" applyFont="1" applyFill="1" applyBorder="1" applyAlignment="1" applyProtection="1">
      <alignment horizontal="center" vertical="center"/>
      <protection hidden="1"/>
    </xf>
    <xf numFmtId="175" fontId="9" fillId="3" borderId="8" xfId="0" applyNumberFormat="1" applyFont="1" applyFill="1" applyBorder="1" applyAlignment="1" applyProtection="1">
      <alignment horizontal="center" vertical="center"/>
      <protection hidden="1"/>
    </xf>
    <xf numFmtId="0" fontId="2" fillId="8" borderId="0" xfId="0" applyFont="1" applyFill="1" applyAlignment="1" applyProtection="1">
      <alignment vertical="center"/>
      <protection hidden="1"/>
    </xf>
    <xf numFmtId="0" fontId="32" fillId="8" borderId="0" xfId="0" applyFont="1" applyFill="1" applyAlignment="1" applyProtection="1">
      <alignment vertical="center"/>
      <protection hidden="1"/>
    </xf>
    <xf numFmtId="0" fontId="32" fillId="8" borderId="0" xfId="0" applyFont="1" applyFill="1" applyAlignment="1" applyProtection="1">
      <alignment horizontal="center" vertical="center"/>
      <protection hidden="1"/>
    </xf>
    <xf numFmtId="4" fontId="2" fillId="8" borderId="0" xfId="0" applyNumberFormat="1" applyFont="1" applyFill="1" applyAlignment="1" applyProtection="1">
      <alignment vertical="center"/>
      <protection hidden="1"/>
    </xf>
    <xf numFmtId="0" fontId="33" fillId="8" borderId="0" xfId="0" applyFont="1" applyFill="1" applyAlignment="1" applyProtection="1">
      <alignment vertical="center"/>
      <protection hidden="1"/>
    </xf>
    <xf numFmtId="169" fontId="33" fillId="8" borderId="0" xfId="1" applyNumberFormat="1" applyFont="1" applyFill="1" applyAlignment="1" applyProtection="1">
      <alignment vertical="center"/>
      <protection hidden="1"/>
    </xf>
    <xf numFmtId="0" fontId="34" fillId="8" borderId="0" xfId="0" applyFont="1" applyFill="1" applyAlignment="1" applyProtection="1">
      <alignment vertical="center"/>
      <protection hidden="1"/>
    </xf>
    <xf numFmtId="3" fontId="2" fillId="8" borderId="0" xfId="0" applyNumberFormat="1" applyFont="1" applyFill="1" applyAlignment="1" applyProtection="1">
      <alignment horizontal="right" vertical="center"/>
      <protection hidden="1"/>
    </xf>
    <xf numFmtId="10" fontId="2" fillId="8" borderId="0" xfId="5" applyNumberFormat="1" applyFont="1" applyFill="1" applyBorder="1" applyAlignment="1" applyProtection="1">
      <alignment vertical="center"/>
      <protection hidden="1"/>
    </xf>
    <xf numFmtId="0" fontId="2" fillId="8" borderId="1" xfId="0" applyFont="1" applyFill="1" applyBorder="1" applyAlignment="1" applyProtection="1">
      <alignment vertical="center"/>
      <protection hidden="1"/>
    </xf>
    <xf numFmtId="0" fontId="2" fillId="8" borderId="2" xfId="0" applyFont="1" applyFill="1" applyBorder="1" applyAlignment="1" applyProtection="1">
      <alignment vertical="center"/>
      <protection hidden="1"/>
    </xf>
    <xf numFmtId="0" fontId="2" fillId="8" borderId="3" xfId="0" applyFont="1" applyFill="1" applyBorder="1" applyAlignment="1" applyProtection="1">
      <alignment vertical="center"/>
      <protection hidden="1"/>
    </xf>
    <xf numFmtId="0" fontId="2" fillId="8" borderId="4" xfId="0" applyFont="1" applyFill="1" applyBorder="1" applyAlignment="1" applyProtection="1">
      <alignment vertical="center"/>
      <protection hidden="1"/>
    </xf>
    <xf numFmtId="3" fontId="34" fillId="8" borderId="5" xfId="0" applyNumberFormat="1" applyFont="1" applyFill="1" applyBorder="1" applyAlignment="1" applyProtection="1">
      <alignment vertical="center"/>
      <protection hidden="1"/>
    </xf>
    <xf numFmtId="3" fontId="33" fillId="8" borderId="0" xfId="0" applyNumberFormat="1" applyFont="1" applyFill="1" applyAlignment="1" applyProtection="1">
      <alignment vertical="center"/>
      <protection hidden="1"/>
    </xf>
    <xf numFmtId="3" fontId="2" fillId="8" borderId="0" xfId="0" applyNumberFormat="1" applyFont="1" applyFill="1" applyAlignment="1" applyProtection="1">
      <alignment vertical="center"/>
      <protection hidden="1"/>
    </xf>
    <xf numFmtId="0" fontId="5" fillId="8" borderId="0" xfId="0" applyFont="1" applyFill="1" applyAlignment="1" applyProtection="1">
      <alignment horizontal="center" vertical="center" wrapText="1"/>
      <protection hidden="1"/>
    </xf>
    <xf numFmtId="0" fontId="5" fillId="8" borderId="0" xfId="0" applyFont="1" applyFill="1" applyAlignment="1" applyProtection="1">
      <alignment horizontal="right" vertical="center" wrapText="1"/>
      <protection hidden="1"/>
    </xf>
    <xf numFmtId="0" fontId="5" fillId="8" borderId="0" xfId="0" applyFont="1" applyFill="1" applyAlignment="1" applyProtection="1">
      <alignment horizontal="right" vertical="center"/>
      <protection hidden="1"/>
    </xf>
    <xf numFmtId="0" fontId="5" fillId="8" borderId="0" xfId="0" applyFont="1" applyFill="1" applyAlignment="1" applyProtection="1">
      <alignment horizontal="center" vertical="center"/>
      <protection hidden="1"/>
    </xf>
    <xf numFmtId="41" fontId="2" fillId="8" borderId="0" xfId="2" applyFont="1" applyFill="1" applyAlignment="1" applyProtection="1">
      <alignment vertical="center"/>
      <protection hidden="1"/>
    </xf>
    <xf numFmtId="0" fontId="28" fillId="8" borderId="0" xfId="0" applyFont="1" applyFill="1" applyAlignment="1" applyProtection="1">
      <alignment horizontal="center" vertical="center"/>
      <protection hidden="1"/>
    </xf>
    <xf numFmtId="0" fontId="28" fillId="8" borderId="0" xfId="0" applyFont="1" applyFill="1" applyAlignment="1" applyProtection="1">
      <alignment vertical="center" wrapText="1"/>
      <protection hidden="1"/>
    </xf>
    <xf numFmtId="0" fontId="4" fillId="8" borderId="0" xfId="0" applyFont="1" applyFill="1" applyAlignment="1" applyProtection="1">
      <alignment horizontal="center" vertical="center"/>
      <protection hidden="1"/>
    </xf>
    <xf numFmtId="164" fontId="28" fillId="8" borderId="0" xfId="1" applyFont="1" applyFill="1" applyBorder="1" applyAlignment="1" applyProtection="1">
      <alignment horizontal="center" vertical="center"/>
      <protection hidden="1"/>
    </xf>
    <xf numFmtId="0" fontId="4" fillId="8" borderId="0" xfId="0" applyFont="1" applyFill="1" applyAlignment="1" applyProtection="1">
      <alignment horizontal="left" vertical="center"/>
      <protection hidden="1"/>
    </xf>
    <xf numFmtId="165" fontId="4" fillId="8" borderId="0" xfId="0" applyNumberFormat="1" applyFont="1" applyFill="1" applyAlignment="1" applyProtection="1">
      <alignment horizontal="left" vertical="center"/>
      <protection hidden="1"/>
    </xf>
    <xf numFmtId="165" fontId="5" fillId="8" borderId="0" xfId="0" applyNumberFormat="1" applyFont="1" applyFill="1" applyAlignment="1" applyProtection="1">
      <alignment horizontal="left" vertical="center"/>
      <protection hidden="1"/>
    </xf>
    <xf numFmtId="0" fontId="4" fillId="8" borderId="0" xfId="0" applyFont="1" applyFill="1" applyAlignment="1" applyProtection="1">
      <alignment horizontal="right" vertical="center"/>
      <protection hidden="1"/>
    </xf>
    <xf numFmtId="166" fontId="6" fillId="8" borderId="0" xfId="0" applyNumberFormat="1" applyFont="1" applyFill="1" applyAlignment="1" applyProtection="1">
      <alignment horizontal="right" vertical="center"/>
      <protection hidden="1"/>
    </xf>
    <xf numFmtId="4" fontId="6" fillId="8" borderId="0" xfId="0" applyNumberFormat="1" applyFont="1" applyFill="1" applyAlignment="1" applyProtection="1">
      <alignment vertical="center"/>
      <protection hidden="1"/>
    </xf>
    <xf numFmtId="164" fontId="2" fillId="8" borderId="0" xfId="1" applyFont="1" applyFill="1" applyAlignment="1" applyProtection="1">
      <alignment horizontal="center" vertical="center"/>
      <protection hidden="1"/>
    </xf>
    <xf numFmtId="3" fontId="5" fillId="8" borderId="0" xfId="0" applyNumberFormat="1" applyFont="1" applyFill="1" applyAlignment="1" applyProtection="1">
      <alignment horizontal="right" vertical="center"/>
      <protection hidden="1"/>
    </xf>
    <xf numFmtId="4" fontId="5" fillId="8" borderId="0" xfId="0" applyNumberFormat="1" applyFont="1" applyFill="1" applyAlignment="1" applyProtection="1">
      <alignment horizontal="center" vertical="center"/>
      <protection hidden="1"/>
    </xf>
    <xf numFmtId="164" fontId="5" fillId="8" borderId="0" xfId="1" applyFont="1" applyFill="1" applyBorder="1" applyAlignment="1" applyProtection="1">
      <alignment horizontal="center" vertical="center"/>
      <protection hidden="1"/>
    </xf>
    <xf numFmtId="167" fontId="5" fillId="8" borderId="0" xfId="5" applyNumberFormat="1" applyFont="1" applyFill="1" applyBorder="1" applyAlignment="1" applyProtection="1">
      <alignment horizontal="center" vertical="center"/>
      <protection hidden="1"/>
    </xf>
    <xf numFmtId="164" fontId="2" fillId="8" borderId="0" xfId="1" applyFont="1" applyFill="1" applyBorder="1" applyAlignment="1" applyProtection="1">
      <alignment horizontal="center" vertical="center"/>
      <protection hidden="1"/>
    </xf>
    <xf numFmtId="167" fontId="2" fillId="8" borderId="0" xfId="5" applyNumberFormat="1" applyFont="1" applyFill="1" applyBorder="1" applyAlignment="1" applyProtection="1">
      <alignment horizontal="center" vertical="center"/>
      <protection hidden="1"/>
    </xf>
    <xf numFmtId="9" fontId="2" fillId="8" borderId="0" xfId="5" applyFont="1" applyFill="1" applyBorder="1" applyAlignment="1" applyProtection="1">
      <alignment vertical="center"/>
      <protection hidden="1"/>
    </xf>
    <xf numFmtId="0" fontId="35" fillId="8" borderId="0" xfId="0" applyFont="1" applyFill="1" applyAlignment="1" applyProtection="1">
      <alignment vertical="center"/>
      <protection hidden="1"/>
    </xf>
    <xf numFmtId="10" fontId="26" fillId="8" borderId="0" xfId="5" applyNumberFormat="1" applyFont="1" applyFill="1" applyBorder="1" applyAlignment="1" applyProtection="1">
      <alignment horizontal="center" vertical="center"/>
      <protection hidden="1"/>
    </xf>
    <xf numFmtId="0" fontId="4" fillId="8" borderId="0" xfId="0" applyFont="1" applyFill="1" applyAlignment="1" applyProtection="1">
      <alignment vertical="center"/>
      <protection hidden="1"/>
    </xf>
    <xf numFmtId="167" fontId="6" fillId="8" borderId="0" xfId="5" applyNumberFormat="1" applyFont="1" applyFill="1" applyBorder="1" applyAlignment="1" applyProtection="1">
      <alignment horizontal="center" vertical="center"/>
      <protection hidden="1"/>
    </xf>
    <xf numFmtId="2" fontId="2" fillId="8" borderId="0" xfId="5" applyNumberFormat="1" applyFont="1" applyFill="1" applyBorder="1" applyAlignment="1" applyProtection="1">
      <alignment horizontal="center" vertical="center"/>
      <protection hidden="1"/>
    </xf>
    <xf numFmtId="167" fontId="2" fillId="8" borderId="0" xfId="0" applyNumberFormat="1" applyFont="1" applyFill="1" applyAlignment="1" applyProtection="1">
      <alignment vertical="center"/>
      <protection hidden="1"/>
    </xf>
    <xf numFmtId="0" fontId="5" fillId="8" borderId="0" xfId="0" applyFont="1" applyFill="1" applyAlignment="1" applyProtection="1">
      <alignment vertical="center"/>
      <protection hidden="1"/>
    </xf>
    <xf numFmtId="10" fontId="5" fillId="8" borderId="0" xfId="0" applyNumberFormat="1" applyFont="1" applyFill="1" applyAlignment="1" applyProtection="1">
      <alignment vertical="center"/>
      <protection hidden="1"/>
    </xf>
    <xf numFmtId="0" fontId="2" fillId="8" borderId="0" xfId="0" applyFont="1" applyFill="1" applyAlignment="1" applyProtection="1">
      <alignment vertical="center" wrapText="1"/>
      <protection hidden="1"/>
    </xf>
    <xf numFmtId="0" fontId="15" fillId="2" borderId="0" xfId="4" applyFont="1" applyFill="1" applyAlignment="1">
      <alignment horizontal="center"/>
    </xf>
    <xf numFmtId="0" fontId="16" fillId="2" borderId="0" xfId="4" applyFont="1" applyFill="1" applyAlignment="1">
      <alignment horizontal="left"/>
    </xf>
    <xf numFmtId="0" fontId="14" fillId="2" borderId="0" xfId="4" applyFont="1" applyFill="1" applyAlignment="1">
      <alignment horizontal="left" wrapText="1"/>
    </xf>
    <xf numFmtId="0" fontId="17" fillId="2" borderId="0" xfId="4" applyFont="1" applyFill="1" applyAlignment="1">
      <alignment horizontal="center" vertical="center"/>
    </xf>
    <xf numFmtId="0" fontId="19" fillId="2" borderId="0" xfId="4" applyFont="1" applyFill="1" applyAlignment="1">
      <alignment horizontal="center" vertical="center"/>
    </xf>
    <xf numFmtId="0" fontId="21" fillId="2" borderId="0" xfId="4" applyFont="1" applyFill="1" applyAlignment="1">
      <alignment horizontal="justify" vertical="top" wrapText="1"/>
    </xf>
    <xf numFmtId="0" fontId="22" fillId="2" borderId="0" xfId="4" applyFont="1" applyFill="1" applyAlignment="1">
      <alignment horizontal="justify" vertical="top" wrapText="1"/>
    </xf>
    <xf numFmtId="3" fontId="9" fillId="6" borderId="8" xfId="0" applyNumberFormat="1" applyFont="1" applyFill="1" applyBorder="1" applyAlignment="1" applyProtection="1">
      <alignment horizontal="center" vertical="center"/>
      <protection hidden="1"/>
    </xf>
    <xf numFmtId="0" fontId="29" fillId="4" borderId="0" xfId="0" applyFont="1" applyFill="1" applyAlignment="1" applyProtection="1">
      <alignment horizontal="center" vertical="center" wrapText="1"/>
      <protection hidden="1"/>
    </xf>
    <xf numFmtId="0" fontId="29" fillId="4" borderId="0" xfId="0" applyFont="1" applyFill="1" applyAlignment="1" applyProtection="1">
      <alignment horizontal="center" vertical="center"/>
      <protection hidden="1"/>
    </xf>
    <xf numFmtId="0" fontId="36" fillId="8" borderId="14" xfId="0" applyFont="1" applyFill="1" applyBorder="1" applyAlignment="1" applyProtection="1">
      <alignment horizontal="center" vertical="center" wrapText="1"/>
      <protection hidden="1"/>
    </xf>
    <xf numFmtId="0" fontId="36" fillId="8" borderId="15" xfId="0" applyFont="1" applyFill="1" applyBorder="1" applyAlignment="1" applyProtection="1">
      <alignment horizontal="center" vertical="center" wrapText="1"/>
      <protection hidden="1"/>
    </xf>
    <xf numFmtId="0" fontId="36" fillId="8" borderId="16" xfId="0" applyFont="1" applyFill="1" applyBorder="1" applyAlignment="1" applyProtection="1">
      <alignment horizontal="center" vertical="center" wrapText="1"/>
      <protection hidden="1"/>
    </xf>
    <xf numFmtId="0" fontId="36" fillId="8" borderId="17" xfId="0" applyFont="1" applyFill="1" applyBorder="1" applyAlignment="1" applyProtection="1">
      <alignment horizontal="center" vertical="center" wrapText="1"/>
      <protection hidden="1"/>
    </xf>
    <xf numFmtId="0" fontId="36" fillId="8" borderId="0" xfId="0" applyFont="1" applyFill="1" applyAlignment="1" applyProtection="1">
      <alignment horizontal="center" vertical="center" wrapText="1"/>
      <protection hidden="1"/>
    </xf>
    <xf numFmtId="0" fontId="36" fillId="8" borderId="18" xfId="0" applyFont="1" applyFill="1" applyBorder="1" applyAlignment="1" applyProtection="1">
      <alignment horizontal="center" vertical="center" wrapText="1"/>
      <protection hidden="1"/>
    </xf>
    <xf numFmtId="0" fontId="36" fillId="8" borderId="19" xfId="0" applyFont="1" applyFill="1" applyBorder="1" applyAlignment="1" applyProtection="1">
      <alignment horizontal="center" vertical="center" wrapText="1"/>
      <protection hidden="1"/>
    </xf>
    <xf numFmtId="0" fontId="36" fillId="8" borderId="20" xfId="0" applyFont="1" applyFill="1" applyBorder="1" applyAlignment="1" applyProtection="1">
      <alignment horizontal="center" vertical="center" wrapText="1"/>
      <protection hidden="1"/>
    </xf>
    <xf numFmtId="0" fontId="36" fillId="8" borderId="21" xfId="0" applyFont="1" applyFill="1" applyBorder="1" applyAlignment="1" applyProtection="1">
      <alignment horizontal="center" vertical="center" wrapText="1"/>
      <protection hidden="1"/>
    </xf>
    <xf numFmtId="0" fontId="24" fillId="7" borderId="6" xfId="0" applyFont="1" applyFill="1" applyBorder="1" applyAlignment="1" applyProtection="1">
      <alignment horizontal="center" vertical="center" wrapText="1"/>
      <protection hidden="1"/>
    </xf>
    <xf numFmtId="0" fontId="24" fillId="7" borderId="0" xfId="0" applyFont="1" applyFill="1" applyAlignment="1" applyProtection="1">
      <alignment horizontal="center" vertical="center" wrapText="1"/>
      <protection hidden="1"/>
    </xf>
    <xf numFmtId="0" fontId="24" fillId="4" borderId="11" xfId="0" applyFont="1" applyFill="1" applyBorder="1" applyAlignment="1" applyProtection="1">
      <alignment horizontal="center" vertical="center" wrapText="1"/>
      <protection hidden="1"/>
    </xf>
    <xf numFmtId="0" fontId="3" fillId="5" borderId="8" xfId="0" applyFont="1" applyFill="1" applyBorder="1" applyAlignment="1" applyProtection="1">
      <alignment horizontal="center" vertical="center"/>
      <protection hidden="1"/>
    </xf>
    <xf numFmtId="0" fontId="3" fillId="5" borderId="9" xfId="0" applyFont="1" applyFill="1" applyBorder="1" applyAlignment="1" applyProtection="1">
      <alignment horizontal="center" vertical="center"/>
      <protection hidden="1"/>
    </xf>
    <xf numFmtId="15" fontId="9" fillId="6" borderId="7" xfId="0" applyNumberFormat="1" applyFont="1" applyFill="1" applyBorder="1" applyAlignment="1" applyProtection="1">
      <alignment horizontal="center" vertical="center"/>
      <protection hidden="1"/>
    </xf>
    <xf numFmtId="15" fontId="9" fillId="6" borderId="8" xfId="0" applyNumberFormat="1" applyFont="1" applyFill="1" applyBorder="1" applyAlignment="1" applyProtection="1">
      <alignment horizontal="center" vertical="center"/>
      <protection hidden="1"/>
    </xf>
    <xf numFmtId="0" fontId="24" fillId="8" borderId="0" xfId="0" applyFont="1" applyFill="1" applyAlignment="1" applyProtection="1">
      <alignment horizontal="center" vertical="center" wrapText="1"/>
      <protection hidden="1"/>
    </xf>
    <xf numFmtId="0" fontId="24" fillId="4" borderId="0" xfId="0" applyFont="1" applyFill="1" applyAlignment="1" applyProtection="1">
      <alignment horizontal="center" vertical="center"/>
      <protection hidden="1"/>
    </xf>
    <xf numFmtId="0" fontId="3" fillId="5" borderId="6" xfId="0" applyFont="1" applyFill="1" applyBorder="1" applyAlignment="1" applyProtection="1">
      <alignment horizontal="center" vertical="center"/>
      <protection hidden="1"/>
    </xf>
    <xf numFmtId="0" fontId="3" fillId="5" borderId="0" xfId="0" applyFont="1" applyFill="1" applyAlignment="1" applyProtection="1">
      <alignment horizontal="center" vertical="center"/>
      <protection hidden="1"/>
    </xf>
    <xf numFmtId="0" fontId="3" fillId="5" borderId="11" xfId="0" applyFont="1" applyFill="1" applyBorder="1" applyAlignment="1" applyProtection="1">
      <alignment horizontal="center" vertical="center"/>
      <protection hidden="1"/>
    </xf>
    <xf numFmtId="0" fontId="24" fillId="7" borderId="8" xfId="0" applyFont="1" applyFill="1" applyBorder="1" applyAlignment="1" applyProtection="1">
      <alignment horizontal="center" vertical="center"/>
      <protection hidden="1"/>
    </xf>
    <xf numFmtId="0" fontId="3" fillId="5" borderId="12" xfId="0" applyFont="1" applyFill="1" applyBorder="1" applyAlignment="1" applyProtection="1">
      <alignment horizontal="center" vertical="center"/>
      <protection hidden="1"/>
    </xf>
    <xf numFmtId="0" fontId="3" fillId="5" borderId="13" xfId="0" applyFont="1" applyFill="1" applyBorder="1" applyAlignment="1" applyProtection="1">
      <alignment horizontal="center" vertical="center"/>
      <protection hidden="1"/>
    </xf>
    <xf numFmtId="167" fontId="4" fillId="3" borderId="7" xfId="5" applyNumberFormat="1" applyFont="1" applyFill="1" applyBorder="1" applyAlignment="1" applyProtection="1">
      <alignment horizontal="left" vertical="center"/>
      <protection hidden="1"/>
    </xf>
    <xf numFmtId="167" fontId="4" fillId="3" borderId="8" xfId="5" applyNumberFormat="1" applyFont="1" applyFill="1" applyBorder="1" applyAlignment="1" applyProtection="1">
      <alignment horizontal="left" vertical="center"/>
      <protection hidden="1"/>
    </xf>
    <xf numFmtId="167" fontId="4" fillId="6" borderId="7" xfId="5" applyNumberFormat="1" applyFont="1" applyFill="1" applyBorder="1" applyAlignment="1" applyProtection="1">
      <alignment horizontal="left" vertical="center" wrapText="1"/>
      <protection hidden="1"/>
    </xf>
    <xf numFmtId="167" fontId="4" fillId="6" borderId="8" xfId="5" applyNumberFormat="1" applyFont="1" applyFill="1" applyBorder="1" applyAlignment="1" applyProtection="1">
      <alignment horizontal="left" vertical="center" wrapText="1"/>
      <protection hidden="1"/>
    </xf>
    <xf numFmtId="0" fontId="24" fillId="7" borderId="0" xfId="0" applyFont="1" applyFill="1" applyAlignment="1" applyProtection="1">
      <alignment horizontal="center" vertical="center"/>
      <protection hidden="1"/>
    </xf>
    <xf numFmtId="0" fontId="3" fillId="5" borderId="6" xfId="0" applyFont="1" applyFill="1" applyBorder="1" applyAlignment="1" applyProtection="1">
      <alignment horizontal="center" vertical="center" wrapText="1"/>
      <protection hidden="1"/>
    </xf>
    <xf numFmtId="0" fontId="3" fillId="5" borderId="12" xfId="0" applyFont="1" applyFill="1" applyBorder="1" applyAlignment="1" applyProtection="1">
      <alignment horizontal="center" vertical="center" wrapText="1"/>
      <protection hidden="1"/>
    </xf>
    <xf numFmtId="0" fontId="3" fillId="5" borderId="0" xfId="0" applyFont="1" applyFill="1" applyAlignment="1" applyProtection="1">
      <alignment horizontal="center" vertical="center" wrapText="1"/>
      <protection hidden="1"/>
    </xf>
    <xf numFmtId="0" fontId="3" fillId="5" borderId="13" xfId="0" applyFont="1" applyFill="1" applyBorder="1" applyAlignment="1" applyProtection="1">
      <alignment horizontal="center" vertical="center" wrapText="1"/>
      <protection hidden="1"/>
    </xf>
    <xf numFmtId="0" fontId="24" fillId="4" borderId="0" xfId="0" applyFont="1" applyFill="1" applyAlignment="1" applyProtection="1">
      <alignment horizontal="center" vertical="center" wrapText="1"/>
      <protection hidden="1"/>
    </xf>
  </cellXfs>
  <cellStyles count="6">
    <cellStyle name="Millares" xfId="1" builtinId="3"/>
    <cellStyle name="Millares [0]" xfId="2" builtinId="6"/>
    <cellStyle name="Moneda" xfId="3" builtinId="4"/>
    <cellStyle name="Normal" xfId="0" builtinId="0"/>
    <cellStyle name="Normal 2" xfId="4"/>
    <cellStyle name="Porcentaje" xfId="5"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4825189766456016E-2"/>
          <c:y val="4.0222077153767556E-2"/>
          <c:w val="0.68486118989332267"/>
          <c:h val="0.82316926157743597"/>
        </c:manualLayout>
      </c:layout>
      <c:barChart>
        <c:barDir val="col"/>
        <c:grouping val="stacked"/>
        <c:varyColors val="0"/>
        <c:ser>
          <c:idx val="0"/>
          <c:order val="0"/>
          <c:tx>
            <c:strRef>
              <c:f>'Emisiones Vigentes'!$B$62</c:f>
              <c:strCache>
                <c:ptCount val="1"/>
                <c:pt idx="0">
                  <c:v>TES Tasa Fija y TES para regular la liquidez de la economía COP</c:v>
                </c:pt>
              </c:strCache>
            </c:strRef>
          </c:tx>
          <c:spPr>
            <a:solidFill>
              <a:srgbClr val="00588E"/>
            </a:solidFill>
            <a:effectLst/>
          </c:spPr>
          <c:invertIfNegative val="0"/>
          <c:cat>
            <c:numRef>
              <c:f>'Emisiones Vigentes'!$E$61:$U$61</c:f>
              <c:numCache>
                <c:formatCode>General</c:formatCode>
                <c:ptCount val="17"/>
                <c:pt idx="0">
                  <c:v>2020</c:v>
                </c:pt>
                <c:pt idx="1">
                  <c:v>2021</c:v>
                </c:pt>
                <c:pt idx="2">
                  <c:v>2022</c:v>
                </c:pt>
                <c:pt idx="3">
                  <c:v>2023</c:v>
                </c:pt>
                <c:pt idx="4">
                  <c:v>2024</c:v>
                </c:pt>
                <c:pt idx="5">
                  <c:v>2025</c:v>
                </c:pt>
                <c:pt idx="6">
                  <c:v>2026</c:v>
                </c:pt>
                <c:pt idx="7">
                  <c:v>2027</c:v>
                </c:pt>
                <c:pt idx="8">
                  <c:v>2028</c:v>
                </c:pt>
                <c:pt idx="9">
                  <c:v>2029</c:v>
                </c:pt>
                <c:pt idx="10">
                  <c:v>2030</c:v>
                </c:pt>
                <c:pt idx="11">
                  <c:v>2032</c:v>
                </c:pt>
                <c:pt idx="12">
                  <c:v>2033</c:v>
                </c:pt>
                <c:pt idx="13">
                  <c:v>2034</c:v>
                </c:pt>
                <c:pt idx="14">
                  <c:v>2035</c:v>
                </c:pt>
                <c:pt idx="15">
                  <c:v>2037</c:v>
                </c:pt>
                <c:pt idx="16">
                  <c:v>2049</c:v>
                </c:pt>
              </c:numCache>
            </c:numRef>
          </c:cat>
          <c:val>
            <c:numRef>
              <c:f>'Emisiones Vigentes'!$E$62:$U$62</c:f>
              <c:numCache>
                <c:formatCode>#,##0</c:formatCode>
                <c:ptCount val="17"/>
                <c:pt idx="0">
                  <c:v>19597426</c:v>
                </c:pt>
                <c:pt idx="1">
                  <c:v>1100000</c:v>
                </c:pt>
                <c:pt idx="2">
                  <c:v>33484935.699999999</c:v>
                </c:pt>
                <c:pt idx="4">
                  <c:v>25779227.5</c:v>
                </c:pt>
                <c:pt idx="5">
                  <c:v>19952831.899999999</c:v>
                </c:pt>
                <c:pt idx="6">
                  <c:v>28778993.899999999</c:v>
                </c:pt>
                <c:pt idx="7">
                  <c:v>5563747.7000000002</c:v>
                </c:pt>
                <c:pt idx="8">
                  <c:v>31116142.199999999</c:v>
                </c:pt>
                <c:pt idx="10">
                  <c:v>17802886.300000001</c:v>
                </c:pt>
                <c:pt idx="11">
                  <c:v>18823780.300000001</c:v>
                </c:pt>
                <c:pt idx="13">
                  <c:v>12274741.300000001</c:v>
                </c:pt>
              </c:numCache>
            </c:numRef>
          </c:val>
          <c:extLst>
            <c:ext xmlns:c16="http://schemas.microsoft.com/office/drawing/2014/chart" uri="{C3380CC4-5D6E-409C-BE32-E72D297353CC}">
              <c16:uniqueId val="{00000000-F581-41AA-878D-7032DFA93745}"/>
            </c:ext>
          </c:extLst>
        </c:ser>
        <c:ser>
          <c:idx val="1"/>
          <c:order val="1"/>
          <c:tx>
            <c:strRef>
              <c:f>'Emisiones Vigentes'!$B$63</c:f>
              <c:strCache>
                <c:ptCount val="1"/>
                <c:pt idx="0">
                  <c:v>TES UVR</c:v>
                </c:pt>
              </c:strCache>
            </c:strRef>
          </c:tx>
          <c:spPr>
            <a:solidFill>
              <a:schemeClr val="accent1">
                <a:lumMod val="60000"/>
                <a:lumOff val="40000"/>
              </a:schemeClr>
            </a:solidFill>
            <a:effectLst/>
          </c:spPr>
          <c:invertIfNegative val="0"/>
          <c:cat>
            <c:numRef>
              <c:f>'Emisiones Vigentes'!$E$61:$U$61</c:f>
              <c:numCache>
                <c:formatCode>General</c:formatCode>
                <c:ptCount val="17"/>
                <c:pt idx="0">
                  <c:v>2020</c:v>
                </c:pt>
                <c:pt idx="1">
                  <c:v>2021</c:v>
                </c:pt>
                <c:pt idx="2">
                  <c:v>2022</c:v>
                </c:pt>
                <c:pt idx="3">
                  <c:v>2023</c:v>
                </c:pt>
                <c:pt idx="4">
                  <c:v>2024</c:v>
                </c:pt>
                <c:pt idx="5">
                  <c:v>2025</c:v>
                </c:pt>
                <c:pt idx="6">
                  <c:v>2026</c:v>
                </c:pt>
                <c:pt idx="7">
                  <c:v>2027</c:v>
                </c:pt>
                <c:pt idx="8">
                  <c:v>2028</c:v>
                </c:pt>
                <c:pt idx="9">
                  <c:v>2029</c:v>
                </c:pt>
                <c:pt idx="10">
                  <c:v>2030</c:v>
                </c:pt>
                <c:pt idx="11">
                  <c:v>2032</c:v>
                </c:pt>
                <c:pt idx="12">
                  <c:v>2033</c:v>
                </c:pt>
                <c:pt idx="13">
                  <c:v>2034</c:v>
                </c:pt>
                <c:pt idx="14">
                  <c:v>2035</c:v>
                </c:pt>
                <c:pt idx="15">
                  <c:v>2037</c:v>
                </c:pt>
                <c:pt idx="16">
                  <c:v>2049</c:v>
                </c:pt>
              </c:numCache>
            </c:numRef>
          </c:cat>
          <c:val>
            <c:numRef>
              <c:f>'Emisiones Vigentes'!$E$63:$U$63</c:f>
              <c:numCache>
                <c:formatCode>#,##0</c:formatCode>
                <c:ptCount val="17"/>
                <c:pt idx="1">
                  <c:v>16020334.4120207</c:v>
                </c:pt>
                <c:pt idx="3">
                  <c:v>28623927.685038831</c:v>
                </c:pt>
                <c:pt idx="5">
                  <c:v>10783760.502204999</c:v>
                </c:pt>
                <c:pt idx="7">
                  <c:v>17807049.104346994</c:v>
                </c:pt>
                <c:pt idx="9">
                  <c:v>239779.42252679999</c:v>
                </c:pt>
                <c:pt idx="12">
                  <c:v>11262677.0113125</c:v>
                </c:pt>
                <c:pt idx="14">
                  <c:v>15575042.088849299</c:v>
                </c:pt>
                <c:pt idx="15">
                  <c:v>6424698.2330125002</c:v>
                </c:pt>
                <c:pt idx="16">
                  <c:v>3204064.7952928995</c:v>
                </c:pt>
              </c:numCache>
            </c:numRef>
          </c:val>
          <c:extLst>
            <c:ext xmlns:c16="http://schemas.microsoft.com/office/drawing/2014/chart" uri="{C3380CC4-5D6E-409C-BE32-E72D297353CC}">
              <c16:uniqueId val="{00000001-F581-41AA-878D-7032DFA93745}"/>
            </c:ext>
          </c:extLst>
        </c:ser>
        <c:dLbls>
          <c:showLegendKey val="0"/>
          <c:showVal val="0"/>
          <c:showCatName val="0"/>
          <c:showSerName val="0"/>
          <c:showPercent val="0"/>
          <c:showBubbleSize val="0"/>
        </c:dLbls>
        <c:gapWidth val="150"/>
        <c:overlap val="100"/>
        <c:axId val="1264951600"/>
        <c:axId val="1"/>
      </c:barChart>
      <c:lineChart>
        <c:grouping val="standard"/>
        <c:varyColors val="0"/>
        <c:ser>
          <c:idx val="3"/>
          <c:order val="2"/>
          <c:tx>
            <c:strRef>
              <c:f>'Emisiones Vigentes'!$B$66</c:f>
              <c:strCache>
                <c:ptCount val="1"/>
                <c:pt idx="0">
                  <c:v>Participación De Amortizaciones Sobre Saldo</c:v>
                </c:pt>
              </c:strCache>
            </c:strRef>
          </c:tx>
          <c:spPr>
            <a:ln w="28575">
              <a:noFill/>
            </a:ln>
          </c:spPr>
          <c:marker>
            <c:symbol val="diamond"/>
            <c:size val="14"/>
            <c:spPr>
              <a:solidFill>
                <a:schemeClr val="tx2">
                  <a:lumMod val="50000"/>
                </a:schemeClr>
              </a:solidFill>
              <a:ln>
                <a:solidFill>
                  <a:schemeClr val="tx2">
                    <a:lumMod val="50000"/>
                  </a:schemeClr>
                </a:solidFill>
              </a:ln>
              <a:effectLst/>
            </c:spPr>
          </c:marker>
          <c:dLbls>
            <c:numFmt formatCode="0.0%" sourceLinked="0"/>
            <c:spPr>
              <a:noFill/>
              <a:ln w="25400">
                <a:noFill/>
              </a:ln>
            </c:spPr>
            <c:txPr>
              <a:bodyPr wrap="square" lIns="38100" tIns="19050" rIns="38100" bIns="19050" anchor="ctr">
                <a:spAutoFit/>
              </a:bodyPr>
              <a:lstStyle/>
              <a:p>
                <a:pPr>
                  <a:defRPr sz="2000" b="1" i="0" u="none" strike="noStrike" baseline="0">
                    <a:solidFill>
                      <a:srgbClr val="003366"/>
                    </a:solidFill>
                    <a:latin typeface="Arial"/>
                    <a:ea typeface="Arial"/>
                    <a:cs typeface="Aria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Ref>
              <c:f>'Emisiones Vigentes'!$E$61:$U$61</c:f>
              <c:numCache>
                <c:formatCode>General</c:formatCode>
                <c:ptCount val="17"/>
                <c:pt idx="0">
                  <c:v>2020</c:v>
                </c:pt>
                <c:pt idx="1">
                  <c:v>2021</c:v>
                </c:pt>
                <c:pt idx="2">
                  <c:v>2022</c:v>
                </c:pt>
                <c:pt idx="3">
                  <c:v>2023</c:v>
                </c:pt>
                <c:pt idx="4">
                  <c:v>2024</c:v>
                </c:pt>
                <c:pt idx="5">
                  <c:v>2025</c:v>
                </c:pt>
                <c:pt idx="6">
                  <c:v>2026</c:v>
                </c:pt>
                <c:pt idx="7">
                  <c:v>2027</c:v>
                </c:pt>
                <c:pt idx="8">
                  <c:v>2028</c:v>
                </c:pt>
                <c:pt idx="9">
                  <c:v>2029</c:v>
                </c:pt>
                <c:pt idx="10">
                  <c:v>2030</c:v>
                </c:pt>
                <c:pt idx="11">
                  <c:v>2032</c:v>
                </c:pt>
                <c:pt idx="12">
                  <c:v>2033</c:v>
                </c:pt>
                <c:pt idx="13">
                  <c:v>2034</c:v>
                </c:pt>
                <c:pt idx="14">
                  <c:v>2035</c:v>
                </c:pt>
                <c:pt idx="15">
                  <c:v>2037</c:v>
                </c:pt>
                <c:pt idx="16">
                  <c:v>2049</c:v>
                </c:pt>
              </c:numCache>
            </c:numRef>
          </c:cat>
          <c:val>
            <c:numRef>
              <c:f>'Emisiones Vigentes'!$E$66:$U$66</c:f>
              <c:numCache>
                <c:formatCode>0.00%</c:formatCode>
                <c:ptCount val="17"/>
                <c:pt idx="0">
                  <c:v>7.4374011991328454E-2</c:v>
                </c:pt>
                <c:pt idx="1">
                  <c:v>4.8931941764145052E-2</c:v>
                </c:pt>
                <c:pt idx="2">
                  <c:v>0.1031335207672827</c:v>
                </c:pt>
                <c:pt idx="3">
                  <c:v>8.742791046199852E-2</c:v>
                </c:pt>
                <c:pt idx="4">
                  <c:v>7.939995819480565E-2</c:v>
                </c:pt>
                <c:pt idx="5">
                  <c:v>9.4392209840251415E-2</c:v>
                </c:pt>
                <c:pt idx="6">
                  <c:v>8.8639231433469717E-2</c:v>
                </c:pt>
                <c:pt idx="7">
                  <c:v>6.9010062674994793E-2</c:v>
                </c:pt>
                <c:pt idx="8">
                  <c:v>9.5728429204715096E-2</c:v>
                </c:pt>
                <c:pt idx="9">
                  <c:v>6.9295067512138914E-4</c:v>
                </c:pt>
                <c:pt idx="10">
                  <c:v>5.4832846638514614E-2</c:v>
                </c:pt>
                <c:pt idx="11">
                  <c:v>5.7977197683220197E-2</c:v>
                </c:pt>
                <c:pt idx="12">
                  <c:v>3.3936035772130252E-2</c:v>
                </c:pt>
                <c:pt idx="13">
                  <c:v>3.5130895248274674E-2</c:v>
                </c:pt>
                <c:pt idx="14">
                  <c:v>4.7464833867416727E-2</c:v>
                </c:pt>
                <c:pt idx="15">
                  <c:v>1.9141581804300326E-2</c:v>
                </c:pt>
                <c:pt idx="16">
                  <c:v>9.7863819780303948E-3</c:v>
                </c:pt>
              </c:numCache>
            </c:numRef>
          </c:val>
          <c:smooth val="0"/>
          <c:extLst>
            <c:ext xmlns:c16="http://schemas.microsoft.com/office/drawing/2014/chart" uri="{C3380CC4-5D6E-409C-BE32-E72D297353CC}">
              <c16:uniqueId val="{00000002-F581-41AA-878D-7032DFA93745}"/>
            </c:ext>
          </c:extLst>
        </c:ser>
        <c:dLbls>
          <c:showLegendKey val="0"/>
          <c:showVal val="0"/>
          <c:showCatName val="0"/>
          <c:showSerName val="0"/>
          <c:showPercent val="0"/>
          <c:showBubbleSize val="0"/>
        </c:dLbls>
        <c:marker val="1"/>
        <c:smooth val="0"/>
        <c:axId val="3"/>
        <c:axId val="4"/>
      </c:lineChart>
      <c:catAx>
        <c:axId val="1264951600"/>
        <c:scaling>
          <c:orientation val="minMax"/>
        </c:scaling>
        <c:delete val="0"/>
        <c:axPos val="b"/>
        <c:numFmt formatCode="General" sourceLinked="1"/>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
        <c:crosses val="autoZero"/>
        <c:auto val="0"/>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264951600"/>
        <c:crosses val="autoZero"/>
        <c:crossBetween val="between"/>
        <c:dispUnits>
          <c:builtInUnit val="millions"/>
          <c:dispUnitsLbl>
            <c:layout>
              <c:manualLayout>
                <c:xMode val="edge"/>
                <c:yMode val="edge"/>
                <c:x val="5.3160482046312714E-3"/>
                <c:y val="3.067374221671253E-2"/>
              </c:manualLayout>
            </c:layout>
            <c:tx>
              <c:rich>
                <a:bodyPr rot="-5400000" vert="horz"/>
                <a:lstStyle/>
                <a:p>
                  <a:pPr algn="ctr">
                    <a:defRPr sz="2000" b="0" i="0" u="none" strike="noStrike" baseline="0">
                      <a:solidFill>
                        <a:srgbClr val="000000"/>
                      </a:solidFill>
                      <a:latin typeface="Arial"/>
                      <a:ea typeface="Arial"/>
                      <a:cs typeface="Arial"/>
                    </a:defRPr>
                  </a:pPr>
                  <a:r>
                    <a:rPr lang="es-CO"/>
                    <a:t>Billones COP</a:t>
                  </a:r>
                </a:p>
              </c:rich>
            </c:tx>
          </c:dispUnitsLbl>
        </c:dispUnits>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min val="0"/>
        </c:scaling>
        <c:delete val="0"/>
        <c:axPos val="r"/>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3"/>
        <c:crosses val="max"/>
        <c:crossBetween val="between"/>
      </c:valAx>
    </c:plotArea>
    <c:legend>
      <c:legendPos val="b"/>
      <c:layout>
        <c:manualLayout>
          <c:xMode val="edge"/>
          <c:yMode val="edge"/>
          <c:x val="0.77837915806320956"/>
          <c:y val="5.0175487557726169E-2"/>
          <c:w val="0.21501449332635181"/>
          <c:h val="0.89764178211900725"/>
        </c:manualLayout>
      </c:layout>
      <c:overlay val="1"/>
      <c:spPr>
        <a:solidFill>
          <a:schemeClr val="bg1"/>
        </a:solidFill>
        <a:ln>
          <a:solidFill>
            <a:schemeClr val="bg1">
              <a:lumMod val="85000"/>
            </a:schemeClr>
          </a:solidFill>
        </a:ln>
      </c:spPr>
      <c:txPr>
        <a:bodyPr/>
        <a:lstStyle/>
        <a:p>
          <a:pPr>
            <a:defRPr sz="184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4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573612688271334"/>
          <c:y val="0.10302693802439503"/>
          <c:w val="0.41663644342396977"/>
          <c:h val="0.74846099346234563"/>
        </c:manualLayout>
      </c:layout>
      <c:pieChart>
        <c:varyColors val="1"/>
        <c:ser>
          <c:idx val="0"/>
          <c:order val="0"/>
          <c:dPt>
            <c:idx val="0"/>
            <c:bubble3D val="0"/>
            <c:spPr>
              <a:solidFill>
                <a:schemeClr val="bg1">
                  <a:lumMod val="65000"/>
                </a:schemeClr>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00-1347-4472-8D4E-D0AC32E68F55}"/>
              </c:ext>
            </c:extLst>
          </c:dPt>
          <c:dPt>
            <c:idx val="1"/>
            <c:bubble3D val="0"/>
            <c:spPr>
              <a:solidFill>
                <a:schemeClr val="tx2">
                  <a:lumMod val="75000"/>
                </a:schemeClr>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01-1347-4472-8D4E-D0AC32E68F55}"/>
              </c:ext>
            </c:extLst>
          </c:dPt>
          <c:dPt>
            <c:idx val="2"/>
            <c:bubble3D val="0"/>
            <c:spPr>
              <a:solidFill>
                <a:schemeClr val="accent1">
                  <a:lumMod val="40000"/>
                  <a:lumOff val="60000"/>
                </a:schemeClr>
              </a:solidFill>
            </c:spPr>
            <c:extLst>
              <c:ext xmlns:c16="http://schemas.microsoft.com/office/drawing/2014/chart" uri="{C3380CC4-5D6E-409C-BE32-E72D297353CC}">
                <c16:uniqueId val="{00000002-1347-4472-8D4E-D0AC32E68F55}"/>
              </c:ext>
            </c:extLst>
          </c:dPt>
          <c:dLbls>
            <c:dLbl>
              <c:idx val="0"/>
              <c:layout>
                <c:manualLayout>
                  <c:x val="3.9153773287022416E-2"/>
                  <c:y val="-1.3777267508610792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1347-4472-8D4E-D0AC32E68F55}"/>
                </c:ext>
              </c:extLst>
            </c:dLbl>
            <c:dLbl>
              <c:idx val="1"/>
              <c:layout>
                <c:manualLayout>
                  <c:x val="0.11470863164030429"/>
                  <c:y val="-2.3193242185144777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1347-4472-8D4E-D0AC32E68F55}"/>
                </c:ext>
              </c:extLst>
            </c:dLbl>
            <c:dLbl>
              <c:idx val="2"/>
              <c:layout>
                <c:manualLayout>
                  <c:x val="0.12553350786945758"/>
                  <c:y val="-2.3384470741386949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2-1347-4472-8D4E-D0AC32E68F55}"/>
                </c:ext>
              </c:extLst>
            </c:dLbl>
            <c:dLbl>
              <c:idx val="3"/>
              <c:layout>
                <c:manualLayout>
                  <c:x val="-2.3722531504986152E-2"/>
                  <c:y val="1.4714204867006246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1347-4472-8D4E-D0AC32E68F55}"/>
                </c:ext>
              </c:extLst>
            </c:dLbl>
            <c:dLbl>
              <c:idx val="4"/>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1347-4472-8D4E-D0AC32E68F55}"/>
                </c:ext>
              </c:extLst>
            </c:dLbl>
            <c:dLbl>
              <c:idx val="5"/>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1347-4472-8D4E-D0AC32E68F55}"/>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separator>; </c:separator>
            <c:showLeaderLines val="1"/>
            <c:extLst>
              <c:ext xmlns:c15="http://schemas.microsoft.com/office/drawing/2012/chart" uri="{CE6537A1-D6FC-4f65-9D91-7224C49458BB}"/>
            </c:extLst>
          </c:dLbls>
          <c:cat>
            <c:strRef>
              <c:f>'Emisiones Vigentes'!$Q$20:$Q$22</c:f>
              <c:strCache>
                <c:ptCount val="3"/>
                <c:pt idx="0">
                  <c:v>TES Corto Plazo</c:v>
                </c:pt>
                <c:pt idx="1">
                  <c:v>TES Tasa Fija</c:v>
                </c:pt>
                <c:pt idx="2">
                  <c:v>TES UVR</c:v>
                </c:pt>
              </c:strCache>
            </c:strRef>
          </c:cat>
          <c:val>
            <c:numRef>
              <c:f>'Emisiones Vigentes'!$T$20:$T$22</c:f>
              <c:numCache>
                <c:formatCode>#,##0</c:formatCode>
                <c:ptCount val="3"/>
                <c:pt idx="0">
                  <c:v>13890999.399999999</c:v>
                </c:pt>
                <c:pt idx="1">
                  <c:v>200383713.40000004</c:v>
                </c:pt>
                <c:pt idx="2">
                  <c:v>109941333.25460552</c:v>
                </c:pt>
              </c:numCache>
            </c:numRef>
          </c:val>
          <c:extLst>
            <c:ext xmlns:c16="http://schemas.microsoft.com/office/drawing/2014/chart" uri="{C3380CC4-5D6E-409C-BE32-E72D297353CC}">
              <c16:uniqueId val="{00000006-1347-4472-8D4E-D0AC32E68F55}"/>
            </c:ext>
          </c:extLst>
        </c:ser>
        <c:ser>
          <c:idx val="1"/>
          <c:order val="1"/>
          <c:dPt>
            <c:idx val="0"/>
            <c:bubble3D val="0"/>
            <c:extLst>
              <c:ext xmlns:c16="http://schemas.microsoft.com/office/drawing/2014/chart" uri="{C3380CC4-5D6E-409C-BE32-E72D297353CC}">
                <c16:uniqueId val="{00000007-1347-4472-8D4E-D0AC32E68F55}"/>
              </c:ext>
            </c:extLst>
          </c:dPt>
          <c:dPt>
            <c:idx val="1"/>
            <c:bubble3D val="0"/>
            <c:extLst>
              <c:ext xmlns:c16="http://schemas.microsoft.com/office/drawing/2014/chart" uri="{C3380CC4-5D6E-409C-BE32-E72D297353CC}">
                <c16:uniqueId val="{00000008-1347-4472-8D4E-D0AC32E68F55}"/>
              </c:ext>
            </c:extLst>
          </c:dPt>
          <c:dPt>
            <c:idx val="2"/>
            <c:bubble3D val="0"/>
            <c:extLst>
              <c:ext xmlns:c16="http://schemas.microsoft.com/office/drawing/2014/chart" uri="{C3380CC4-5D6E-409C-BE32-E72D297353CC}">
                <c16:uniqueId val="{00000009-1347-4472-8D4E-D0AC32E68F55}"/>
              </c:ext>
            </c:extLst>
          </c:dPt>
          <c:dLbls>
            <c:numFmt formatCode="0%" sourceLinked="0"/>
            <c:spPr>
              <a:noFill/>
              <a:ln w="25400">
                <a:noFill/>
              </a:ln>
            </c:spPr>
            <c:txPr>
              <a:bodyPr wrap="square" lIns="38100" tIns="19050" rIns="38100" bIns="19050" anchor="ctr">
                <a:spAutoFit/>
              </a:bodyPr>
              <a:lstStyle/>
              <a:p>
                <a:pPr>
                  <a:defRPr sz="3200" b="0" i="0" u="none" strike="noStrike" baseline="0">
                    <a:solidFill>
                      <a:srgbClr val="000000"/>
                    </a:solidFill>
                    <a:latin typeface="Arial"/>
                    <a:ea typeface="Arial"/>
                    <a:cs typeface="Arial"/>
                  </a:defRPr>
                </a:pPr>
                <a:endParaRPr lang="es-CO"/>
              </a:p>
            </c:txPr>
            <c:showLegendKey val="0"/>
            <c:showVal val="0"/>
            <c:showCatName val="1"/>
            <c:showSerName val="0"/>
            <c:showPercent val="1"/>
            <c:showBubbleSize val="0"/>
            <c:separator>; </c:separator>
            <c:showLeaderLines val="1"/>
            <c:extLst>
              <c:ext xmlns:c15="http://schemas.microsoft.com/office/drawing/2012/chart" uri="{CE6537A1-D6FC-4f65-9D91-7224C49458BB}"/>
            </c:extLst>
          </c:dLbls>
          <c:cat>
            <c:strRef>
              <c:f>'Emisiones Vigentes'!$Q$20:$Q$22</c:f>
              <c:strCache>
                <c:ptCount val="3"/>
                <c:pt idx="0">
                  <c:v>TES Corto Plazo</c:v>
                </c:pt>
                <c:pt idx="1">
                  <c:v>TES Tasa Fija</c:v>
                </c:pt>
                <c:pt idx="2">
                  <c:v>TES UVR</c:v>
                </c:pt>
              </c:strCache>
            </c:strRef>
          </c:cat>
          <c:val>
            <c:numRef>
              <c:f>'Emisiones Vigentes'!$U$21:$U$22</c:f>
              <c:numCache>
                <c:formatCode>0.00%</c:formatCode>
                <c:ptCount val="2"/>
                <c:pt idx="0">
                  <c:v>0.6119546340293871</c:v>
                </c:pt>
                <c:pt idx="1">
                  <c:v>0.33463513140419038</c:v>
                </c:pt>
              </c:numCache>
            </c:numRef>
          </c:val>
          <c:extLst>
            <c:ext xmlns:c16="http://schemas.microsoft.com/office/drawing/2014/chart" uri="{C3380CC4-5D6E-409C-BE32-E72D297353CC}">
              <c16:uniqueId val="{0000000A-1347-4472-8D4E-D0AC32E68F55}"/>
            </c:ext>
          </c:extLst>
        </c:ser>
        <c:dLbls>
          <c:showLegendKey val="0"/>
          <c:showVal val="0"/>
          <c:showCatName val="0"/>
          <c:showSerName val="0"/>
          <c:showPercent val="0"/>
          <c:showBubbleSize val="0"/>
          <c:showLeaderLines val="1"/>
        </c:dLbls>
        <c:firstSliceAng val="24"/>
      </c:pieChart>
      <c:spPr>
        <a:noFill/>
        <a:ln w="25400">
          <a:noFill/>
        </a:ln>
      </c:spPr>
    </c:plotArea>
    <c:plotVisOnly val="1"/>
    <c:dispBlanksAs val="zero"/>
    <c:showDLblsOverMax val="0"/>
  </c:chart>
  <c:spPr>
    <a:noFill/>
    <a:ln>
      <a:noFill/>
    </a:ln>
  </c:spPr>
  <c:txPr>
    <a:bodyPr/>
    <a:lstStyle/>
    <a:p>
      <a:pPr>
        <a:defRPr sz="3200" b="0" i="0" u="none" strike="noStrike" baseline="0">
          <a:solidFill>
            <a:srgbClr val="000000"/>
          </a:solidFill>
          <a:latin typeface="Arial"/>
          <a:ea typeface="Arial"/>
          <a:cs typeface="Arial"/>
        </a:defRPr>
      </a:pPr>
      <a:endParaRPr lang="es-CO"/>
    </a:p>
  </c:txPr>
  <c:printSettings>
    <c:headerFooter alignWithMargins="0"/>
    <c:pageMargins b="1" l="0.75000000000000022" r="0.75000000000000022" t="1" header="0" footer="0"/>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27845651195734544"/>
          <c:y val="8.6309523809523808E-2"/>
          <c:w val="0.44308697608530911"/>
          <c:h val="0.80952380952380953"/>
        </c:manualLayout>
      </c:layout>
      <c:pieChart>
        <c:varyColors val="1"/>
        <c:ser>
          <c:idx val="0"/>
          <c:order val="0"/>
          <c:dPt>
            <c:idx val="0"/>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0-3E61-433C-92E1-1E1EC051812B}"/>
              </c:ext>
            </c:extLst>
          </c:dPt>
          <c:dPt>
            <c:idx val="1"/>
            <c:bubble3D val="0"/>
            <c:spPr>
              <a:solidFill>
                <a:schemeClr val="tx2">
                  <a:lumMod val="75000"/>
                </a:schemeClr>
              </a:solidFill>
              <a:ln w="19050">
                <a:solidFill>
                  <a:schemeClr val="lt1"/>
                </a:solidFill>
              </a:ln>
              <a:effectLst/>
            </c:spPr>
            <c:extLst>
              <c:ext xmlns:c16="http://schemas.microsoft.com/office/drawing/2014/chart" uri="{C3380CC4-5D6E-409C-BE32-E72D297353CC}">
                <c16:uniqueId val="{00000001-3E61-433C-92E1-1E1EC051812B}"/>
              </c:ext>
            </c:extLst>
          </c:dPt>
          <c:dPt>
            <c:idx val="2"/>
            <c:bubble3D val="0"/>
            <c:spPr>
              <a:solidFill>
                <a:schemeClr val="tx2">
                  <a:lumMod val="20000"/>
                  <a:lumOff val="80000"/>
                </a:schemeClr>
              </a:solidFill>
              <a:ln w="19050">
                <a:solidFill>
                  <a:schemeClr val="lt1"/>
                </a:solidFill>
              </a:ln>
              <a:effectLst/>
            </c:spPr>
            <c:extLst>
              <c:ext xmlns:c16="http://schemas.microsoft.com/office/drawing/2014/chart" uri="{C3380CC4-5D6E-409C-BE32-E72D297353CC}">
                <c16:uniqueId val="{00000002-3E61-433C-92E1-1E1EC051812B}"/>
              </c:ext>
            </c:extLst>
          </c:dPt>
          <c:dLbls>
            <c:dLbl>
              <c:idx val="1"/>
              <c:layout>
                <c:manualLayout>
                  <c:x val="2.9787271066254841E-3"/>
                  <c:y val="-3.8428452257421308E-2"/>
                </c:manualLayout>
              </c:layout>
              <c:spPr>
                <a:noFill/>
                <a:ln w="25400">
                  <a:noFill/>
                </a:ln>
              </c:spPr>
              <c:txPr>
                <a:bodyPr/>
                <a:lstStyle/>
                <a:p>
                  <a:pPr>
                    <a:defRPr sz="24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3E61-433C-92E1-1E1EC051812B}"/>
                </c:ext>
              </c:extLst>
            </c:dLbl>
            <c:dLbl>
              <c:idx val="2"/>
              <c:layout>
                <c:manualLayout>
                  <c:x val="-2.135572279984339E-2"/>
                  <c:y val="8.5858104946184052E-2"/>
                </c:manualLayout>
              </c:layout>
              <c:spPr>
                <a:noFill/>
                <a:ln w="25400">
                  <a:noFill/>
                </a:ln>
              </c:spPr>
              <c:txPr>
                <a:bodyPr/>
                <a:lstStyle/>
                <a:p>
                  <a:pPr>
                    <a:defRPr sz="24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3E61-433C-92E1-1E1EC051812B}"/>
                </c:ext>
              </c:extLst>
            </c:dLbl>
            <c:spPr>
              <a:noFill/>
              <a:ln w="25400">
                <a:noFill/>
              </a:ln>
            </c:spPr>
            <c:txPr>
              <a:bodyPr wrap="square" lIns="38100" tIns="19050" rIns="38100" bIns="19050" anchor="ctr">
                <a:spAutoFit/>
              </a:bodyPr>
              <a:lstStyle/>
              <a:p>
                <a:pPr>
                  <a:defRPr sz="24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showLeaderLines val="0"/>
            <c:extLst>
              <c:ext xmlns:c15="http://schemas.microsoft.com/office/drawing/2012/chart" uri="{CE6537A1-D6FC-4f65-9D91-7224C49458BB}">
                <c15:layout/>
              </c:ext>
            </c:extLst>
          </c:dLbls>
          <c:cat>
            <c:strRef>
              <c:f>'Emisiones Vigentes'!$Q$20:$Q$22</c:f>
              <c:strCache>
                <c:ptCount val="3"/>
                <c:pt idx="0">
                  <c:v>TES Corto Plazo</c:v>
                </c:pt>
                <c:pt idx="1">
                  <c:v>TES Tasa Fija</c:v>
                </c:pt>
                <c:pt idx="2">
                  <c:v>TES UVR</c:v>
                </c:pt>
              </c:strCache>
            </c:strRef>
          </c:cat>
          <c:val>
            <c:numRef>
              <c:f>'Emisiones Vigentes'!$U$20:$U$22</c:f>
              <c:numCache>
                <c:formatCode>0.00%</c:formatCode>
                <c:ptCount val="3"/>
                <c:pt idx="0">
                  <c:v>5.3410234566422549E-2</c:v>
                </c:pt>
                <c:pt idx="1">
                  <c:v>0.6119546340293871</c:v>
                </c:pt>
                <c:pt idx="2">
                  <c:v>0.33463513140419038</c:v>
                </c:pt>
              </c:numCache>
            </c:numRef>
          </c:val>
          <c:extLst>
            <c:ext xmlns:c16="http://schemas.microsoft.com/office/drawing/2014/chart" uri="{C3380CC4-5D6E-409C-BE32-E72D297353CC}">
              <c16:uniqueId val="{00000003-3E61-433C-92E1-1E1EC051812B}"/>
            </c:ext>
          </c:extLst>
        </c:ser>
        <c:dLbls>
          <c:showLegendKey val="0"/>
          <c:showVal val="0"/>
          <c:showCatName val="0"/>
          <c:showSerName val="0"/>
          <c:showPercent val="0"/>
          <c:showBubbleSize val="0"/>
          <c:showLeaderLines val="0"/>
        </c:dLbls>
        <c:firstSliceAng val="0"/>
      </c:pieChart>
      <c:spPr>
        <a:noFill/>
        <a:ln w="25400">
          <a:noFill/>
        </a:ln>
      </c:spPr>
    </c:plotArea>
    <c:legend>
      <c:legendPos val="r"/>
      <c:layout/>
      <c:overlay val="0"/>
      <c:txPr>
        <a:bodyPr/>
        <a:lstStyle/>
        <a:p>
          <a:pPr>
            <a:defRPr sz="1655" b="0" i="0" u="none" strike="noStrike" baseline="0">
              <a:solidFill>
                <a:srgbClr val="000000"/>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4825189766456016E-2"/>
          <c:y val="4.0222077153767556E-2"/>
          <c:w val="0.68486118989332267"/>
          <c:h val="0.82316926157743597"/>
        </c:manualLayout>
      </c:layout>
      <c:barChart>
        <c:barDir val="col"/>
        <c:grouping val="stacked"/>
        <c:varyColors val="0"/>
        <c:ser>
          <c:idx val="0"/>
          <c:order val="0"/>
          <c:tx>
            <c:strRef>
              <c:f>'Outstand. Issu'!$B$62</c:f>
              <c:strCache>
                <c:ptCount val="1"/>
                <c:pt idx="0">
                  <c:v>TES Fixed Rate and Liquidity regulation TES</c:v>
                </c:pt>
              </c:strCache>
            </c:strRef>
          </c:tx>
          <c:spPr>
            <a:solidFill>
              <a:srgbClr val="00588E"/>
            </a:solidFill>
            <a:effectLst/>
          </c:spPr>
          <c:invertIfNegative val="0"/>
          <c:cat>
            <c:numRef>
              <c:f>'Outstand. Issu'!$E$61:$U$61</c:f>
              <c:numCache>
                <c:formatCode>General</c:formatCode>
                <c:ptCount val="17"/>
                <c:pt idx="0">
                  <c:v>2020</c:v>
                </c:pt>
                <c:pt idx="1">
                  <c:v>2021</c:v>
                </c:pt>
                <c:pt idx="2">
                  <c:v>2022</c:v>
                </c:pt>
                <c:pt idx="3">
                  <c:v>2023</c:v>
                </c:pt>
                <c:pt idx="4">
                  <c:v>2024</c:v>
                </c:pt>
                <c:pt idx="5">
                  <c:v>2025</c:v>
                </c:pt>
                <c:pt idx="6">
                  <c:v>2026</c:v>
                </c:pt>
                <c:pt idx="7">
                  <c:v>2027</c:v>
                </c:pt>
                <c:pt idx="8">
                  <c:v>2028</c:v>
                </c:pt>
                <c:pt idx="9">
                  <c:v>2029</c:v>
                </c:pt>
                <c:pt idx="10">
                  <c:v>2030</c:v>
                </c:pt>
                <c:pt idx="11">
                  <c:v>2032</c:v>
                </c:pt>
                <c:pt idx="12">
                  <c:v>2033</c:v>
                </c:pt>
                <c:pt idx="13">
                  <c:v>2034</c:v>
                </c:pt>
                <c:pt idx="14">
                  <c:v>2035</c:v>
                </c:pt>
                <c:pt idx="15">
                  <c:v>2037</c:v>
                </c:pt>
                <c:pt idx="16">
                  <c:v>2049</c:v>
                </c:pt>
              </c:numCache>
            </c:numRef>
          </c:cat>
          <c:val>
            <c:numRef>
              <c:f>'Outstand. Issu'!$E$62:$U$62</c:f>
              <c:numCache>
                <c:formatCode>#,##0</c:formatCode>
                <c:ptCount val="17"/>
                <c:pt idx="0">
                  <c:v>4970.2824302800964</c:v>
                </c:pt>
                <c:pt idx="1">
                  <c:v>278.9810597222363</c:v>
                </c:pt>
                <c:pt idx="2">
                  <c:v>8492.4207693790377</c:v>
                </c:pt>
                <c:pt idx="4">
                  <c:v>6538.1056425187426</c:v>
                </c:pt>
                <c:pt idx="5">
                  <c:v>5060.4201708378559</c:v>
                </c:pt>
                <c:pt idx="6">
                  <c:v>7298.903832692522</c:v>
                </c:pt>
                <c:pt idx="7">
                  <c:v>1411.0729357937773</c:v>
                </c:pt>
                <c:pt idx="8">
                  <c:v>7891.6493867489062</c:v>
                </c:pt>
                <c:pt idx="10">
                  <c:v>4515.1528055349845</c:v>
                </c:pt>
                <c:pt idx="11">
                  <c:v>4774.0710691568684</c:v>
                </c:pt>
                <c:pt idx="13">
                  <c:v>3113.1093960820917</c:v>
                </c:pt>
              </c:numCache>
            </c:numRef>
          </c:val>
          <c:extLst>
            <c:ext xmlns:c16="http://schemas.microsoft.com/office/drawing/2014/chart" uri="{C3380CC4-5D6E-409C-BE32-E72D297353CC}">
              <c16:uniqueId val="{00000000-80E2-463A-B994-E70FB70F937B}"/>
            </c:ext>
          </c:extLst>
        </c:ser>
        <c:ser>
          <c:idx val="1"/>
          <c:order val="1"/>
          <c:tx>
            <c:strRef>
              <c:f>'Outstand. Issu'!$B$63</c:f>
              <c:strCache>
                <c:ptCount val="1"/>
                <c:pt idx="0">
                  <c:v>TES UVR</c:v>
                </c:pt>
              </c:strCache>
            </c:strRef>
          </c:tx>
          <c:spPr>
            <a:solidFill>
              <a:schemeClr val="accent1">
                <a:lumMod val="60000"/>
                <a:lumOff val="40000"/>
              </a:schemeClr>
            </a:solidFill>
            <a:effectLst/>
          </c:spPr>
          <c:invertIfNegative val="0"/>
          <c:cat>
            <c:numRef>
              <c:f>'Outstand. Issu'!$E$61:$U$61</c:f>
              <c:numCache>
                <c:formatCode>General</c:formatCode>
                <c:ptCount val="17"/>
                <c:pt idx="0">
                  <c:v>2020</c:v>
                </c:pt>
                <c:pt idx="1">
                  <c:v>2021</c:v>
                </c:pt>
                <c:pt idx="2">
                  <c:v>2022</c:v>
                </c:pt>
                <c:pt idx="3">
                  <c:v>2023</c:v>
                </c:pt>
                <c:pt idx="4">
                  <c:v>2024</c:v>
                </c:pt>
                <c:pt idx="5">
                  <c:v>2025</c:v>
                </c:pt>
                <c:pt idx="6">
                  <c:v>2026</c:v>
                </c:pt>
                <c:pt idx="7">
                  <c:v>2027</c:v>
                </c:pt>
                <c:pt idx="8">
                  <c:v>2028</c:v>
                </c:pt>
                <c:pt idx="9">
                  <c:v>2029</c:v>
                </c:pt>
                <c:pt idx="10">
                  <c:v>2030</c:v>
                </c:pt>
                <c:pt idx="11">
                  <c:v>2032</c:v>
                </c:pt>
                <c:pt idx="12">
                  <c:v>2033</c:v>
                </c:pt>
                <c:pt idx="13">
                  <c:v>2034</c:v>
                </c:pt>
                <c:pt idx="14">
                  <c:v>2035</c:v>
                </c:pt>
                <c:pt idx="15">
                  <c:v>2037</c:v>
                </c:pt>
                <c:pt idx="16">
                  <c:v>2049</c:v>
                </c:pt>
              </c:numCache>
            </c:numRef>
          </c:cat>
          <c:val>
            <c:numRef>
              <c:f>'Outstand. Issu'!$E$63:$U$63</c:f>
              <c:numCache>
                <c:formatCode>#,##0</c:formatCode>
                <c:ptCount val="17"/>
                <c:pt idx="1">
                  <c:v>4063.0635194274041</c:v>
                </c:pt>
                <c:pt idx="3">
                  <c:v>7259.5760718043557</c:v>
                </c:pt>
                <c:pt idx="5">
                  <c:v>2734.9681206326782</c:v>
                </c:pt>
                <c:pt idx="7">
                  <c:v>4516.208572415112</c:v>
                </c:pt>
                <c:pt idx="9">
                  <c:v>60.812652178284111</c:v>
                </c:pt>
                <c:pt idx="12">
                  <c:v>2856.4305162956639</c:v>
                </c:pt>
                <c:pt idx="14">
                  <c:v>3950.1288610596457</c:v>
                </c:pt>
                <c:pt idx="15">
                  <c:v>1629.4264740376423</c:v>
                </c:pt>
                <c:pt idx="16">
                  <c:v>812.61217455411202</c:v>
                </c:pt>
              </c:numCache>
            </c:numRef>
          </c:val>
          <c:extLst>
            <c:ext xmlns:c16="http://schemas.microsoft.com/office/drawing/2014/chart" uri="{C3380CC4-5D6E-409C-BE32-E72D297353CC}">
              <c16:uniqueId val="{00000001-80E2-463A-B994-E70FB70F937B}"/>
            </c:ext>
          </c:extLst>
        </c:ser>
        <c:dLbls>
          <c:showLegendKey val="0"/>
          <c:showVal val="0"/>
          <c:showCatName val="0"/>
          <c:showSerName val="0"/>
          <c:showPercent val="0"/>
          <c:showBubbleSize val="0"/>
        </c:dLbls>
        <c:gapWidth val="150"/>
        <c:overlap val="100"/>
        <c:axId val="1264953264"/>
        <c:axId val="1"/>
      </c:barChart>
      <c:lineChart>
        <c:grouping val="standard"/>
        <c:varyColors val="0"/>
        <c:ser>
          <c:idx val="3"/>
          <c:order val="2"/>
          <c:tx>
            <c:strRef>
              <c:f>'Outstand. Issu'!$B$66</c:f>
              <c:strCache>
                <c:ptCount val="1"/>
                <c:pt idx="0">
                  <c:v>Percentage Of Participation Over Total</c:v>
                </c:pt>
              </c:strCache>
            </c:strRef>
          </c:tx>
          <c:spPr>
            <a:ln w="28575">
              <a:noFill/>
            </a:ln>
          </c:spPr>
          <c:marker>
            <c:symbol val="diamond"/>
            <c:size val="14"/>
            <c:spPr>
              <a:solidFill>
                <a:schemeClr val="tx2">
                  <a:lumMod val="50000"/>
                </a:schemeClr>
              </a:solidFill>
              <a:ln>
                <a:solidFill>
                  <a:schemeClr val="tx2">
                    <a:lumMod val="50000"/>
                  </a:schemeClr>
                </a:solidFill>
              </a:ln>
              <a:effectLst/>
            </c:spPr>
          </c:marker>
          <c:dLbls>
            <c:dLbl>
              <c:idx val="1"/>
              <c:layout>
                <c:manualLayout>
                  <c:x val="-1.1978095065598288E-2"/>
                  <c:y val="-0.10815379554887519"/>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80E2-463A-B994-E70FB70F937B}"/>
                </c:ext>
              </c:extLst>
            </c:dLbl>
            <c:dLbl>
              <c:idx val="2"/>
              <c:layout>
                <c:manualLayout>
                  <c:x val="-1.3504851160515386E-2"/>
                  <c:y val="-0.10815379554887519"/>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80E2-463A-B994-E70FB70F937B}"/>
                </c:ext>
              </c:extLst>
            </c:dLbl>
            <c:dLbl>
              <c:idx val="3"/>
              <c:layout>
                <c:manualLayout>
                  <c:x val="-1.1978095065598288E-2"/>
                  <c:y val="-0.10815379554887518"/>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80E2-463A-B994-E70FB70F937B}"/>
                </c:ext>
              </c:extLst>
            </c:dLbl>
            <c:dLbl>
              <c:idx val="4"/>
              <c:layout>
                <c:manualLayout>
                  <c:x val="-1.1978095065598288E-2"/>
                  <c:y val="-0.11491340777067989"/>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80E2-463A-B994-E70FB70F937B}"/>
                </c:ext>
              </c:extLst>
            </c:dLbl>
            <c:dLbl>
              <c:idx val="5"/>
              <c:layout>
                <c:manualLayout>
                  <c:x val="-1.1978095065598339E-2"/>
                  <c:y val="-0.1284326322142893"/>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6-80E2-463A-B994-E70FB70F937B}"/>
                </c:ext>
              </c:extLst>
            </c:dLbl>
            <c:dLbl>
              <c:idx val="6"/>
              <c:layout>
                <c:manualLayout>
                  <c:x val="-1.1978095065598288E-2"/>
                  <c:y val="-0.10815379554887521"/>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80E2-463A-B994-E70FB70F937B}"/>
                </c:ext>
              </c:extLst>
            </c:dLbl>
            <c:dLbl>
              <c:idx val="7"/>
              <c:layout>
                <c:manualLayout>
                  <c:x val="-1.1643465036510771E-2"/>
                  <c:y val="-0.11491340777067989"/>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8-80E2-463A-B994-E70FB70F937B}"/>
                </c:ext>
              </c:extLst>
            </c:dLbl>
            <c:dLbl>
              <c:idx val="8"/>
              <c:layout>
                <c:manualLayout>
                  <c:x val="-1.1978095065598288E-2"/>
                  <c:y val="-0.12167301999248459"/>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9-80E2-463A-B994-E70FB70F937B}"/>
                </c:ext>
              </c:extLst>
            </c:dLbl>
            <c:numFmt formatCode="0.0%" sourceLinked="0"/>
            <c:spPr>
              <a:noFill/>
              <a:ln w="25400">
                <a:noFill/>
              </a:ln>
            </c:spPr>
            <c:txPr>
              <a:bodyPr wrap="square" lIns="38100" tIns="19050" rIns="38100" bIns="19050" anchor="ctr">
                <a:spAutoFit/>
              </a:bodyPr>
              <a:lstStyle/>
              <a:p>
                <a:pPr>
                  <a:defRPr sz="2000" b="1" i="0" u="none" strike="noStrike" baseline="0">
                    <a:solidFill>
                      <a:srgbClr val="003366"/>
                    </a:solidFill>
                    <a:latin typeface="Arial"/>
                    <a:ea typeface="Arial"/>
                    <a:cs typeface="Aria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Ref>
              <c:f>'Outstand. Issu'!$E$61:$U$61</c:f>
              <c:numCache>
                <c:formatCode>General</c:formatCode>
                <c:ptCount val="17"/>
                <c:pt idx="0">
                  <c:v>2020</c:v>
                </c:pt>
                <c:pt idx="1">
                  <c:v>2021</c:v>
                </c:pt>
                <c:pt idx="2">
                  <c:v>2022</c:v>
                </c:pt>
                <c:pt idx="3">
                  <c:v>2023</c:v>
                </c:pt>
                <c:pt idx="4">
                  <c:v>2024</c:v>
                </c:pt>
                <c:pt idx="5">
                  <c:v>2025</c:v>
                </c:pt>
                <c:pt idx="6">
                  <c:v>2026</c:v>
                </c:pt>
                <c:pt idx="7">
                  <c:v>2027</c:v>
                </c:pt>
                <c:pt idx="8">
                  <c:v>2028</c:v>
                </c:pt>
                <c:pt idx="9">
                  <c:v>2029</c:v>
                </c:pt>
                <c:pt idx="10">
                  <c:v>2030</c:v>
                </c:pt>
                <c:pt idx="11">
                  <c:v>2032</c:v>
                </c:pt>
                <c:pt idx="12">
                  <c:v>2033</c:v>
                </c:pt>
                <c:pt idx="13">
                  <c:v>2034</c:v>
                </c:pt>
                <c:pt idx="14">
                  <c:v>2035</c:v>
                </c:pt>
                <c:pt idx="15">
                  <c:v>2037</c:v>
                </c:pt>
                <c:pt idx="16">
                  <c:v>2049</c:v>
                </c:pt>
              </c:numCache>
            </c:numRef>
          </c:cat>
          <c:val>
            <c:numRef>
              <c:f>'Outstand. Issu'!$E$66:$U$66</c:f>
              <c:numCache>
                <c:formatCode>0.00%</c:formatCode>
                <c:ptCount val="17"/>
                <c:pt idx="0">
                  <c:v>7.4374011991328468E-2</c:v>
                </c:pt>
                <c:pt idx="1">
                  <c:v>4.8931941764145066E-2</c:v>
                </c:pt>
                <c:pt idx="2">
                  <c:v>0.10313352076728273</c:v>
                </c:pt>
                <c:pt idx="3">
                  <c:v>8.7427910461998534E-2</c:v>
                </c:pt>
                <c:pt idx="4">
                  <c:v>7.9399958194805678E-2</c:v>
                </c:pt>
                <c:pt idx="5">
                  <c:v>9.4392209840251429E-2</c:v>
                </c:pt>
                <c:pt idx="6">
                  <c:v>8.8639231433469731E-2</c:v>
                </c:pt>
                <c:pt idx="7">
                  <c:v>6.9010062674994821E-2</c:v>
                </c:pt>
                <c:pt idx="8">
                  <c:v>9.572842920471511E-2</c:v>
                </c:pt>
                <c:pt idx="9">
                  <c:v>6.9295067512138936E-4</c:v>
                </c:pt>
                <c:pt idx="10">
                  <c:v>5.4832846638514621E-2</c:v>
                </c:pt>
                <c:pt idx="11">
                  <c:v>5.7977197683220211E-2</c:v>
                </c:pt>
                <c:pt idx="12">
                  <c:v>3.3936035772130259E-2</c:v>
                </c:pt>
                <c:pt idx="13">
                  <c:v>3.5130895248274688E-2</c:v>
                </c:pt>
                <c:pt idx="14">
                  <c:v>4.7464833867416741E-2</c:v>
                </c:pt>
                <c:pt idx="15">
                  <c:v>1.9141581804300329E-2</c:v>
                </c:pt>
                <c:pt idx="16">
                  <c:v>9.7863819780303965E-3</c:v>
                </c:pt>
              </c:numCache>
            </c:numRef>
          </c:val>
          <c:smooth val="0"/>
          <c:extLst>
            <c:ext xmlns:c16="http://schemas.microsoft.com/office/drawing/2014/chart" uri="{C3380CC4-5D6E-409C-BE32-E72D297353CC}">
              <c16:uniqueId val="{0000000A-80E2-463A-B994-E70FB70F937B}"/>
            </c:ext>
          </c:extLst>
        </c:ser>
        <c:dLbls>
          <c:showLegendKey val="0"/>
          <c:showVal val="0"/>
          <c:showCatName val="0"/>
          <c:showSerName val="0"/>
          <c:showPercent val="0"/>
          <c:showBubbleSize val="0"/>
        </c:dLbls>
        <c:marker val="1"/>
        <c:smooth val="0"/>
        <c:axId val="3"/>
        <c:axId val="4"/>
      </c:lineChart>
      <c:catAx>
        <c:axId val="1264953264"/>
        <c:scaling>
          <c:orientation val="minMax"/>
        </c:scaling>
        <c:delete val="0"/>
        <c:axPos val="b"/>
        <c:numFmt formatCode="General" sourceLinked="1"/>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
        <c:crosses val="autoZero"/>
        <c:auto val="0"/>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264953264"/>
        <c:crosses val="autoZero"/>
        <c:crossBetween val="between"/>
        <c:dispUnits>
          <c:builtInUnit val="millions"/>
          <c:dispUnitsLbl>
            <c:layout>
              <c:manualLayout>
                <c:xMode val="edge"/>
                <c:yMode val="edge"/>
                <c:x val="5.3160482046312714E-3"/>
                <c:y val="3.067374221671253E-2"/>
              </c:manualLayout>
            </c:layout>
            <c:tx>
              <c:rich>
                <a:bodyPr rot="-5400000" vert="horz"/>
                <a:lstStyle/>
                <a:p>
                  <a:pPr algn="ctr">
                    <a:defRPr sz="2000" b="0" i="0" u="none" strike="noStrike" baseline="0">
                      <a:solidFill>
                        <a:srgbClr val="000000"/>
                      </a:solidFill>
                      <a:latin typeface="Arial"/>
                      <a:ea typeface="Arial"/>
                      <a:cs typeface="Arial"/>
                    </a:defRPr>
                  </a:pPr>
                  <a:r>
                    <a:rPr lang="es-CO"/>
                    <a:t>Billones COP</a:t>
                  </a:r>
                </a:p>
              </c:rich>
            </c:tx>
          </c:dispUnitsLbl>
        </c:dispUnits>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min val="0"/>
        </c:scaling>
        <c:delete val="0"/>
        <c:axPos val="r"/>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3"/>
        <c:crosses val="max"/>
        <c:crossBetween val="between"/>
      </c:valAx>
    </c:plotArea>
    <c:legend>
      <c:legendPos val="b"/>
      <c:layout>
        <c:manualLayout>
          <c:xMode val="edge"/>
          <c:yMode val="edge"/>
          <c:x val="0.77837915806320956"/>
          <c:y val="5.0175487557726169E-2"/>
          <c:w val="0.21501449332635181"/>
          <c:h val="0.89764178211900725"/>
        </c:manualLayout>
      </c:layout>
      <c:overlay val="1"/>
      <c:spPr>
        <a:solidFill>
          <a:schemeClr val="bg1"/>
        </a:solidFill>
        <a:ln>
          <a:solidFill>
            <a:schemeClr val="bg1">
              <a:lumMod val="85000"/>
            </a:schemeClr>
          </a:solidFill>
        </a:ln>
      </c:spPr>
      <c:txPr>
        <a:bodyPr/>
        <a:lstStyle/>
        <a:p>
          <a:pPr>
            <a:defRPr sz="184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4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573612688271334"/>
          <c:y val="0.10302693802439503"/>
          <c:w val="0.41663644342396977"/>
          <c:h val="0.74846099346234563"/>
        </c:manualLayout>
      </c:layout>
      <c:pieChart>
        <c:varyColors val="1"/>
        <c:ser>
          <c:idx val="0"/>
          <c:order val="0"/>
          <c:dPt>
            <c:idx val="0"/>
            <c:bubble3D val="0"/>
            <c:spPr>
              <a:solidFill>
                <a:schemeClr val="bg1">
                  <a:lumMod val="65000"/>
                </a:schemeClr>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00-8523-41C2-9096-0554BBA00B75}"/>
              </c:ext>
            </c:extLst>
          </c:dPt>
          <c:dPt>
            <c:idx val="1"/>
            <c:bubble3D val="0"/>
            <c:spPr>
              <a:solidFill>
                <a:schemeClr val="tx2">
                  <a:lumMod val="75000"/>
                </a:schemeClr>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01-8523-41C2-9096-0554BBA00B75}"/>
              </c:ext>
            </c:extLst>
          </c:dPt>
          <c:dPt>
            <c:idx val="2"/>
            <c:bubble3D val="0"/>
            <c:spPr>
              <a:solidFill>
                <a:schemeClr val="accent1">
                  <a:lumMod val="40000"/>
                  <a:lumOff val="60000"/>
                </a:schemeClr>
              </a:solidFill>
            </c:spPr>
            <c:extLst>
              <c:ext xmlns:c16="http://schemas.microsoft.com/office/drawing/2014/chart" uri="{C3380CC4-5D6E-409C-BE32-E72D297353CC}">
                <c16:uniqueId val="{00000002-8523-41C2-9096-0554BBA00B75}"/>
              </c:ext>
            </c:extLst>
          </c:dPt>
          <c:dLbls>
            <c:dLbl>
              <c:idx val="0"/>
              <c:layout>
                <c:manualLayout>
                  <c:x val="3.9153773287022416E-2"/>
                  <c:y val="-1.3777267508610792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8523-41C2-9096-0554BBA00B75}"/>
                </c:ext>
              </c:extLst>
            </c:dLbl>
            <c:dLbl>
              <c:idx val="1"/>
              <c:layout>
                <c:manualLayout>
                  <c:x val="0.11470863164030429"/>
                  <c:y val="-2.3193242185144777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8523-41C2-9096-0554BBA00B75}"/>
                </c:ext>
              </c:extLst>
            </c:dLbl>
            <c:dLbl>
              <c:idx val="2"/>
              <c:layout>
                <c:manualLayout>
                  <c:x val="0.12553350786945758"/>
                  <c:y val="-2.3384470741386949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2-8523-41C2-9096-0554BBA00B75}"/>
                </c:ext>
              </c:extLst>
            </c:dLbl>
            <c:dLbl>
              <c:idx val="3"/>
              <c:layout>
                <c:manualLayout>
                  <c:x val="-2.3722531504986152E-2"/>
                  <c:y val="1.4714204867006246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8523-41C2-9096-0554BBA00B75}"/>
                </c:ext>
              </c:extLst>
            </c:dLbl>
            <c:dLbl>
              <c:idx val="4"/>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8523-41C2-9096-0554BBA00B75}"/>
                </c:ext>
              </c:extLst>
            </c:dLbl>
            <c:dLbl>
              <c:idx val="5"/>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8523-41C2-9096-0554BBA00B75}"/>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separator>; </c:separator>
            <c:showLeaderLines val="1"/>
            <c:extLst>
              <c:ext xmlns:c15="http://schemas.microsoft.com/office/drawing/2012/chart" uri="{CE6537A1-D6FC-4f65-9D91-7224C49458BB}"/>
            </c:extLst>
          </c:dLbls>
          <c:cat>
            <c:strRef>
              <c:f>'Outstand. Issu'!$Q$20:$Q$22</c:f>
              <c:strCache>
                <c:ptCount val="3"/>
                <c:pt idx="0">
                  <c:v>TES Short Term</c:v>
                </c:pt>
                <c:pt idx="1">
                  <c:v>TES Fixed Rate</c:v>
                </c:pt>
                <c:pt idx="2">
                  <c:v>TES UVR</c:v>
                </c:pt>
              </c:strCache>
            </c:strRef>
          </c:cat>
          <c:val>
            <c:numRef>
              <c:f>'Outstand. Issu'!$T$20:$T$22</c:f>
              <c:numCache>
                <c:formatCode>#,##0</c:formatCode>
                <c:ptCount val="3"/>
                <c:pt idx="0">
                  <c:v>3523.0233938299534</c:v>
                </c:pt>
                <c:pt idx="1">
                  <c:v>50821.14610491717</c:v>
                </c:pt>
                <c:pt idx="2">
                  <c:v>27883.226962404897</c:v>
                </c:pt>
              </c:numCache>
            </c:numRef>
          </c:val>
          <c:extLst>
            <c:ext xmlns:c16="http://schemas.microsoft.com/office/drawing/2014/chart" uri="{C3380CC4-5D6E-409C-BE32-E72D297353CC}">
              <c16:uniqueId val="{00000006-8523-41C2-9096-0554BBA00B75}"/>
            </c:ext>
          </c:extLst>
        </c:ser>
        <c:ser>
          <c:idx val="1"/>
          <c:order val="1"/>
          <c:dPt>
            <c:idx val="0"/>
            <c:bubble3D val="0"/>
            <c:extLst>
              <c:ext xmlns:c16="http://schemas.microsoft.com/office/drawing/2014/chart" uri="{C3380CC4-5D6E-409C-BE32-E72D297353CC}">
                <c16:uniqueId val="{00000007-8523-41C2-9096-0554BBA00B75}"/>
              </c:ext>
            </c:extLst>
          </c:dPt>
          <c:dPt>
            <c:idx val="1"/>
            <c:bubble3D val="0"/>
            <c:extLst>
              <c:ext xmlns:c16="http://schemas.microsoft.com/office/drawing/2014/chart" uri="{C3380CC4-5D6E-409C-BE32-E72D297353CC}">
                <c16:uniqueId val="{00000008-8523-41C2-9096-0554BBA00B75}"/>
              </c:ext>
            </c:extLst>
          </c:dPt>
          <c:dPt>
            <c:idx val="2"/>
            <c:bubble3D val="0"/>
            <c:extLst>
              <c:ext xmlns:c16="http://schemas.microsoft.com/office/drawing/2014/chart" uri="{C3380CC4-5D6E-409C-BE32-E72D297353CC}">
                <c16:uniqueId val="{00000009-8523-41C2-9096-0554BBA00B75}"/>
              </c:ext>
            </c:extLst>
          </c:dPt>
          <c:dLbls>
            <c:numFmt formatCode="0%" sourceLinked="0"/>
            <c:spPr>
              <a:noFill/>
              <a:ln w="25400">
                <a:noFill/>
              </a:ln>
            </c:spPr>
            <c:txPr>
              <a:bodyPr wrap="square" lIns="38100" tIns="19050" rIns="38100" bIns="19050" anchor="ctr">
                <a:spAutoFit/>
              </a:bodyPr>
              <a:lstStyle/>
              <a:p>
                <a:pPr>
                  <a:defRPr sz="3200" b="0" i="0" u="none" strike="noStrike" baseline="0">
                    <a:solidFill>
                      <a:srgbClr val="000000"/>
                    </a:solidFill>
                    <a:latin typeface="Arial"/>
                    <a:ea typeface="Arial"/>
                    <a:cs typeface="Arial"/>
                  </a:defRPr>
                </a:pPr>
                <a:endParaRPr lang="es-CO"/>
              </a:p>
            </c:txPr>
            <c:showLegendKey val="0"/>
            <c:showVal val="0"/>
            <c:showCatName val="1"/>
            <c:showSerName val="0"/>
            <c:showPercent val="1"/>
            <c:showBubbleSize val="0"/>
            <c:separator>; </c:separator>
            <c:showLeaderLines val="1"/>
            <c:extLst>
              <c:ext xmlns:c15="http://schemas.microsoft.com/office/drawing/2012/chart" uri="{CE6537A1-D6FC-4f65-9D91-7224C49458BB}"/>
            </c:extLst>
          </c:dLbls>
          <c:cat>
            <c:strRef>
              <c:f>'Outstand. Issu'!$Q$20:$Q$22</c:f>
              <c:strCache>
                <c:ptCount val="3"/>
                <c:pt idx="0">
                  <c:v>TES Short Term</c:v>
                </c:pt>
                <c:pt idx="1">
                  <c:v>TES Fixed Rate</c:v>
                </c:pt>
                <c:pt idx="2">
                  <c:v>TES UVR</c:v>
                </c:pt>
              </c:strCache>
            </c:strRef>
          </c:cat>
          <c:val>
            <c:numRef>
              <c:f>'Outstand. Issu'!$U$21:$U$22</c:f>
              <c:numCache>
                <c:formatCode>0.00%</c:formatCode>
                <c:ptCount val="2"/>
                <c:pt idx="0">
                  <c:v>0.6119546340293871</c:v>
                </c:pt>
                <c:pt idx="1">
                  <c:v>0.33463513140419038</c:v>
                </c:pt>
              </c:numCache>
            </c:numRef>
          </c:val>
          <c:extLst>
            <c:ext xmlns:c16="http://schemas.microsoft.com/office/drawing/2014/chart" uri="{C3380CC4-5D6E-409C-BE32-E72D297353CC}">
              <c16:uniqueId val="{0000000A-8523-41C2-9096-0554BBA00B75}"/>
            </c:ext>
          </c:extLst>
        </c:ser>
        <c:dLbls>
          <c:showLegendKey val="0"/>
          <c:showVal val="0"/>
          <c:showCatName val="0"/>
          <c:showSerName val="0"/>
          <c:showPercent val="0"/>
          <c:showBubbleSize val="0"/>
          <c:showLeaderLines val="1"/>
        </c:dLbls>
        <c:firstSliceAng val="24"/>
      </c:pieChart>
      <c:spPr>
        <a:noFill/>
        <a:ln w="25400">
          <a:noFill/>
        </a:ln>
      </c:spPr>
    </c:plotArea>
    <c:plotVisOnly val="1"/>
    <c:dispBlanksAs val="zero"/>
    <c:showDLblsOverMax val="0"/>
  </c:chart>
  <c:spPr>
    <a:noFill/>
    <a:ln>
      <a:noFill/>
    </a:ln>
  </c:spPr>
  <c:txPr>
    <a:bodyPr/>
    <a:lstStyle/>
    <a:p>
      <a:pPr>
        <a:defRPr sz="3200" b="0" i="0" u="none" strike="noStrike" baseline="0">
          <a:solidFill>
            <a:srgbClr val="000000"/>
          </a:solidFill>
          <a:latin typeface="Arial"/>
          <a:ea typeface="Arial"/>
          <a:cs typeface="Arial"/>
        </a:defRPr>
      </a:pPr>
      <a:endParaRPr lang="es-CO"/>
    </a:p>
  </c:txPr>
  <c:printSettings>
    <c:headerFooter alignWithMargins="0"/>
    <c:pageMargins b="1" l="0.75000000000000022" r="0.75000000000000022" t="1" header="0" footer="0"/>
    <c:pageSetup orientation="portrait"/>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27845651195734544"/>
          <c:y val="8.6309523809523808E-2"/>
          <c:w val="0.44308697608530911"/>
          <c:h val="0.80952380952380953"/>
        </c:manualLayout>
      </c:layout>
      <c:pieChart>
        <c:varyColors val="1"/>
        <c:ser>
          <c:idx val="0"/>
          <c:order val="0"/>
          <c:dPt>
            <c:idx val="0"/>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0-7220-4ED5-946B-17947C2B4012}"/>
              </c:ext>
            </c:extLst>
          </c:dPt>
          <c:dPt>
            <c:idx val="1"/>
            <c:bubble3D val="0"/>
            <c:spPr>
              <a:solidFill>
                <a:schemeClr val="tx2">
                  <a:lumMod val="75000"/>
                </a:schemeClr>
              </a:solidFill>
              <a:ln w="19050">
                <a:solidFill>
                  <a:schemeClr val="lt1"/>
                </a:solidFill>
              </a:ln>
              <a:effectLst/>
            </c:spPr>
            <c:extLst>
              <c:ext xmlns:c16="http://schemas.microsoft.com/office/drawing/2014/chart" uri="{C3380CC4-5D6E-409C-BE32-E72D297353CC}">
                <c16:uniqueId val="{00000001-7220-4ED5-946B-17947C2B4012}"/>
              </c:ext>
            </c:extLst>
          </c:dPt>
          <c:dPt>
            <c:idx val="2"/>
            <c:bubble3D val="0"/>
            <c:spPr>
              <a:solidFill>
                <a:schemeClr val="tx2">
                  <a:lumMod val="20000"/>
                  <a:lumOff val="80000"/>
                </a:schemeClr>
              </a:solidFill>
              <a:ln w="19050">
                <a:solidFill>
                  <a:schemeClr val="lt1"/>
                </a:solidFill>
              </a:ln>
              <a:effectLst/>
            </c:spPr>
            <c:extLst>
              <c:ext xmlns:c16="http://schemas.microsoft.com/office/drawing/2014/chart" uri="{C3380CC4-5D6E-409C-BE32-E72D297353CC}">
                <c16:uniqueId val="{00000002-7220-4ED5-946B-17947C2B4012}"/>
              </c:ext>
            </c:extLst>
          </c:dPt>
          <c:dLbls>
            <c:dLbl>
              <c:idx val="1"/>
              <c:layout>
                <c:manualLayout>
                  <c:x val="5.3038674033149172E-2"/>
                  <c:y val="-7.5548027426804207E-2"/>
                </c:manualLayout>
              </c:layout>
              <c:spPr>
                <a:noFill/>
                <a:ln w="25400">
                  <a:noFill/>
                </a:ln>
              </c:spPr>
              <c:txPr>
                <a:bodyPr/>
                <a:lstStyle/>
                <a:p>
                  <a:pPr>
                    <a:defRPr sz="18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7220-4ED5-946B-17947C2B4012}"/>
                </c:ext>
              </c:extLst>
            </c:dLbl>
            <c:dLbl>
              <c:idx val="2"/>
              <c:layout>
                <c:manualLayout>
                  <c:x val="-3.5590841200098609E-2"/>
                  <c:y val="6.0009969684022058E-2"/>
                </c:manualLayout>
              </c:layout>
              <c:spPr>
                <a:noFill/>
                <a:ln w="25400">
                  <a:noFill/>
                </a:ln>
              </c:spPr>
              <c:txPr>
                <a:bodyPr/>
                <a:lstStyle/>
                <a:p>
                  <a:pPr>
                    <a:defRPr sz="18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7220-4ED5-946B-17947C2B4012}"/>
                </c:ext>
              </c:extLst>
            </c:dLbl>
            <c:spPr>
              <a:noFill/>
              <a:ln w="25400">
                <a:noFill/>
              </a:ln>
            </c:spPr>
            <c:txPr>
              <a:bodyPr wrap="square" lIns="38100" tIns="19050" rIns="38100" bIns="19050" anchor="ctr">
                <a:spAutoFit/>
              </a:bodyPr>
              <a:lstStyle/>
              <a:p>
                <a:pPr>
                  <a:defRPr sz="18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showLeaderLines val="0"/>
            <c:extLst>
              <c:ext xmlns:c15="http://schemas.microsoft.com/office/drawing/2012/chart" uri="{CE6537A1-D6FC-4f65-9D91-7224C49458BB}">
                <c15:layout/>
              </c:ext>
            </c:extLst>
          </c:dLbls>
          <c:cat>
            <c:strRef>
              <c:f>'Outstand. Issu'!$Q$20:$Q$22</c:f>
              <c:strCache>
                <c:ptCount val="3"/>
                <c:pt idx="0">
                  <c:v>TES Short Term</c:v>
                </c:pt>
                <c:pt idx="1">
                  <c:v>TES Fixed Rate</c:v>
                </c:pt>
                <c:pt idx="2">
                  <c:v>TES UVR</c:v>
                </c:pt>
              </c:strCache>
            </c:strRef>
          </c:cat>
          <c:val>
            <c:numRef>
              <c:f>'Outstand. Issu'!$U$20:$U$22</c:f>
              <c:numCache>
                <c:formatCode>0.00%</c:formatCode>
                <c:ptCount val="3"/>
                <c:pt idx="0">
                  <c:v>5.3410234566422549E-2</c:v>
                </c:pt>
                <c:pt idx="1">
                  <c:v>0.6119546340293871</c:v>
                </c:pt>
                <c:pt idx="2">
                  <c:v>0.33463513140419038</c:v>
                </c:pt>
              </c:numCache>
            </c:numRef>
          </c:val>
          <c:extLst>
            <c:ext xmlns:c16="http://schemas.microsoft.com/office/drawing/2014/chart" uri="{C3380CC4-5D6E-409C-BE32-E72D297353CC}">
              <c16:uniqueId val="{00000003-7220-4ED5-946B-17947C2B4012}"/>
            </c:ext>
          </c:extLst>
        </c:ser>
        <c:dLbls>
          <c:showLegendKey val="0"/>
          <c:showVal val="0"/>
          <c:showCatName val="0"/>
          <c:showSerName val="0"/>
          <c:showPercent val="0"/>
          <c:showBubbleSize val="0"/>
          <c:showLeaderLines val="0"/>
        </c:dLbls>
        <c:firstSliceAng val="0"/>
      </c:pieChart>
      <c:spPr>
        <a:noFill/>
        <a:ln w="25400">
          <a:noFill/>
        </a:ln>
      </c:spPr>
    </c:plotArea>
    <c:legend>
      <c:legendPos val="r"/>
      <c:layout>
        <c:manualLayout>
          <c:xMode val="edge"/>
          <c:yMode val="edge"/>
          <c:x val="0.7979449253926133"/>
          <c:y val="0.3110480375999512"/>
          <c:w val="0.18124087527733068"/>
          <c:h val="0.19639260208752979"/>
        </c:manualLayout>
      </c:layout>
      <c:overlay val="0"/>
      <c:txPr>
        <a:bodyPr/>
        <a:lstStyle/>
        <a:p>
          <a:pPr>
            <a:defRPr sz="1470" b="0" i="0" u="none" strike="noStrike" baseline="0">
              <a:solidFill>
                <a:srgbClr val="000000"/>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http://www.minhacienda.gov.co/imagesnew/LogoMinhacienda1.jpg" TargetMode="Externa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3.xml"/></Relationships>
</file>

<file path=xl/drawings/_rels/drawing3.xml.rels><?xml version="1.0" encoding="UTF-8" standalone="yes"?>
<Relationships xmlns="http://schemas.openxmlformats.org/package/2006/relationships"><Relationship Id="rId3" Type="http://schemas.openxmlformats.org/officeDocument/2006/relationships/image" Target="http://www.minhacienda.gov.co/imagesnew/LogoMinhacienda1.jpg" TargetMode="External"/><Relationship Id="rId2" Type="http://schemas.openxmlformats.org/officeDocument/2006/relationships/chart" Target="../charts/chart5.xml"/><Relationship Id="rId1" Type="http://schemas.openxmlformats.org/officeDocument/2006/relationships/chart" Target="../charts/chart4.xml"/><Relationship Id="rId4"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twoCellAnchor>
    <xdr:from>
      <xdr:col>6</xdr:col>
      <xdr:colOff>180975</xdr:colOff>
      <xdr:row>3</xdr:row>
      <xdr:rowOff>0</xdr:rowOff>
    </xdr:from>
    <xdr:to>
      <xdr:col>12</xdr:col>
      <xdr:colOff>85725</xdr:colOff>
      <xdr:row>6</xdr:row>
      <xdr:rowOff>38100</xdr:rowOff>
    </xdr:to>
    <xdr:pic>
      <xdr:nvPicPr>
        <xdr:cNvPr id="2109" name="Imagen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67300" y="590550"/>
          <a:ext cx="447675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95250</xdr:colOff>
      <xdr:row>43</xdr:row>
      <xdr:rowOff>152400</xdr:rowOff>
    </xdr:from>
    <xdr:to>
      <xdr:col>21</xdr:col>
      <xdr:colOff>209550</xdr:colOff>
      <xdr:row>58</xdr:row>
      <xdr:rowOff>219075</xdr:rowOff>
    </xdr:to>
    <xdr:graphicFrame macro="">
      <xdr:nvGraphicFramePr>
        <xdr:cNvPr id="1625" name="5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9</xdr:row>
      <xdr:rowOff>457200</xdr:rowOff>
    </xdr:from>
    <xdr:to>
      <xdr:col>11</xdr:col>
      <xdr:colOff>0</xdr:colOff>
      <xdr:row>18</xdr:row>
      <xdr:rowOff>285750</xdr:rowOff>
    </xdr:to>
    <xdr:graphicFrame macro="">
      <xdr:nvGraphicFramePr>
        <xdr:cNvPr id="1626"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0</xdr:colOff>
      <xdr:row>1</xdr:row>
      <xdr:rowOff>190500</xdr:rowOff>
    </xdr:from>
    <xdr:to>
      <xdr:col>11</xdr:col>
      <xdr:colOff>0</xdr:colOff>
      <xdr:row>3</xdr:row>
      <xdr:rowOff>95250</xdr:rowOff>
    </xdr:to>
    <xdr:pic>
      <xdr:nvPicPr>
        <xdr:cNvPr id="1627" name="Imagen 5" descr="http://www.minhacienda.gov.co/imagesnew/LogoMinhacienda1.jpg"/>
        <xdr:cNvPicPr>
          <a:picLocks noChangeAspect="1" noChangeArrowheads="1"/>
        </xdr:cNvPicPr>
      </xdr:nvPicPr>
      <xdr:blipFill>
        <a:blip xmlns:r="http://schemas.openxmlformats.org/officeDocument/2006/relationships" r:link="rId3">
          <a:extLst>
            <a:ext uri="{28A0092B-C50C-407E-A947-70E740481C1C}">
              <a14:useLocalDpi xmlns:a14="http://schemas.microsoft.com/office/drawing/2010/main" val="0"/>
            </a:ext>
          </a:extLst>
        </a:blip>
        <a:srcRect/>
        <a:stretch>
          <a:fillRect/>
        </a:stretch>
      </xdr:blipFill>
      <xdr:spPr bwMode="auto">
        <a:xfrm>
          <a:off x="19611975" y="285750"/>
          <a:ext cx="0"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47625</xdr:colOff>
      <xdr:row>7</xdr:row>
      <xdr:rowOff>828675</xdr:rowOff>
    </xdr:from>
    <xdr:to>
      <xdr:col>20</xdr:col>
      <xdr:colOff>1714500</xdr:colOff>
      <xdr:row>18</xdr:row>
      <xdr:rowOff>171450</xdr:rowOff>
    </xdr:to>
    <xdr:graphicFrame macro="">
      <xdr:nvGraphicFramePr>
        <xdr:cNvPr id="1628" name="Gráfico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xdr:col>
      <xdr:colOff>95250</xdr:colOff>
      <xdr:row>43</xdr:row>
      <xdr:rowOff>152400</xdr:rowOff>
    </xdr:from>
    <xdr:to>
      <xdr:col>21</xdr:col>
      <xdr:colOff>209550</xdr:colOff>
      <xdr:row>58</xdr:row>
      <xdr:rowOff>219075</xdr:rowOff>
    </xdr:to>
    <xdr:graphicFrame macro="">
      <xdr:nvGraphicFramePr>
        <xdr:cNvPr id="3733" name="5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9</xdr:row>
      <xdr:rowOff>457200</xdr:rowOff>
    </xdr:from>
    <xdr:to>
      <xdr:col>11</xdr:col>
      <xdr:colOff>0</xdr:colOff>
      <xdr:row>18</xdr:row>
      <xdr:rowOff>285750</xdr:rowOff>
    </xdr:to>
    <xdr:graphicFrame macro="">
      <xdr:nvGraphicFramePr>
        <xdr:cNvPr id="3734"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0</xdr:colOff>
      <xdr:row>1</xdr:row>
      <xdr:rowOff>190500</xdr:rowOff>
    </xdr:from>
    <xdr:to>
      <xdr:col>11</xdr:col>
      <xdr:colOff>0</xdr:colOff>
      <xdr:row>3</xdr:row>
      <xdr:rowOff>95250</xdr:rowOff>
    </xdr:to>
    <xdr:pic>
      <xdr:nvPicPr>
        <xdr:cNvPr id="3735" name="Imagen 5" descr="http://www.minhacienda.gov.co/imagesnew/LogoMinhacienda1.jpg"/>
        <xdr:cNvPicPr>
          <a:picLocks noChangeAspect="1" noChangeArrowheads="1"/>
        </xdr:cNvPicPr>
      </xdr:nvPicPr>
      <xdr:blipFill>
        <a:blip xmlns:r="http://schemas.openxmlformats.org/officeDocument/2006/relationships" r:link="rId3">
          <a:extLst>
            <a:ext uri="{28A0092B-C50C-407E-A947-70E740481C1C}">
              <a14:useLocalDpi xmlns:a14="http://schemas.microsoft.com/office/drawing/2010/main" val="0"/>
            </a:ext>
          </a:extLst>
        </a:blip>
        <a:srcRect/>
        <a:stretch>
          <a:fillRect/>
        </a:stretch>
      </xdr:blipFill>
      <xdr:spPr bwMode="auto">
        <a:xfrm>
          <a:off x="19611975" y="285750"/>
          <a:ext cx="0"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47625</xdr:colOff>
      <xdr:row>7</xdr:row>
      <xdr:rowOff>828675</xdr:rowOff>
    </xdr:from>
    <xdr:to>
      <xdr:col>20</xdr:col>
      <xdr:colOff>1714500</xdr:colOff>
      <xdr:row>18</xdr:row>
      <xdr:rowOff>171450</xdr:rowOff>
    </xdr:to>
    <xdr:graphicFrame macro="">
      <xdr:nvGraphicFramePr>
        <xdr:cNvPr id="3736" name="Gráfico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Z:\Martes\Emisiones%20Vigentes%20Actual%20201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e"/>
      <sheetName val="Outstand. Issu"/>
      <sheetName val="Curva"/>
      <sheetName val="Título-Title "/>
    </sheetNames>
    <sheetDataSet>
      <sheetData sheetId="0">
        <row r="9">
          <cell r="L9">
            <v>1</v>
          </cell>
        </row>
        <row r="236">
          <cell r="A236">
            <v>6.8675207815461627</v>
          </cell>
          <cell r="B236">
            <v>6.8675207815461627</v>
          </cell>
        </row>
        <row r="318">
          <cell r="A318">
            <v>3177399.2474224004</v>
          </cell>
          <cell r="B318">
            <v>902.05264220303729</v>
          </cell>
        </row>
      </sheetData>
      <sheetData sheetId="1"/>
      <sheetData sheetId="2"/>
      <sheetData sheetId="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A1:V277"/>
  <sheetViews>
    <sheetView view="pageBreakPreview" zoomScale="60" zoomScaleNormal="85" workbookViewId="0">
      <selection activeCell="G29" sqref="G29:G31"/>
    </sheetView>
  </sheetViews>
  <sheetFormatPr baseColWidth="10" defaultColWidth="0" defaultRowHeight="0" customHeight="1" zeroHeight="1" x14ac:dyDescent="0.2"/>
  <cols>
    <col min="1" max="4" width="11.42578125" style="87" customWidth="1"/>
    <col min="5" max="5" width="16.140625" style="87" bestFit="1" customWidth="1"/>
    <col min="6" max="13" width="11.42578125" style="87" customWidth="1"/>
    <col min="14" max="16384" width="0" style="87" hidden="1"/>
  </cols>
  <sheetData>
    <row r="1" spans="1:15" ht="15" x14ac:dyDescent="0.2"/>
    <row r="2" spans="1:15" ht="15.75" x14ac:dyDescent="0.25">
      <c r="A2" s="88"/>
      <c r="B2" s="88"/>
      <c r="C2" s="88"/>
      <c r="D2" s="88"/>
      <c r="E2" s="88"/>
      <c r="F2" s="88"/>
      <c r="G2" s="88"/>
      <c r="H2" s="88"/>
      <c r="I2" s="88"/>
      <c r="J2" s="88"/>
      <c r="K2" s="88"/>
      <c r="L2" s="88"/>
      <c r="M2" s="88"/>
    </row>
    <row r="3" spans="1:15" ht="15.75" x14ac:dyDescent="0.25">
      <c r="A3" s="88"/>
      <c r="B3" s="88"/>
      <c r="C3" s="88"/>
      <c r="D3" s="88"/>
      <c r="E3" s="88"/>
      <c r="F3" s="88"/>
      <c r="G3" s="88"/>
      <c r="H3" s="88"/>
      <c r="I3" s="88"/>
      <c r="J3" s="88"/>
      <c r="K3" s="88"/>
      <c r="L3" s="88"/>
      <c r="M3" s="88"/>
    </row>
    <row r="4" spans="1:15" ht="15.75" customHeight="1" x14ac:dyDescent="0.25">
      <c r="A4" s="88"/>
      <c r="B4" s="88"/>
      <c r="C4" s="88"/>
      <c r="D4" s="88"/>
      <c r="E4" s="88"/>
      <c r="F4" s="88"/>
      <c r="G4" s="88"/>
      <c r="H4" s="88"/>
      <c r="I4" s="88"/>
      <c r="J4" s="88"/>
      <c r="K4" s="88"/>
      <c r="L4" s="88"/>
      <c r="M4" s="88"/>
    </row>
    <row r="5" spans="1:15" ht="15.75" x14ac:dyDescent="0.25">
      <c r="A5" s="88"/>
      <c r="B5" s="88"/>
      <c r="C5" s="88"/>
      <c r="D5" s="88"/>
      <c r="E5" s="88"/>
      <c r="F5" s="88"/>
      <c r="G5" s="88"/>
      <c r="H5" s="88"/>
      <c r="I5" s="88"/>
      <c r="J5" s="88"/>
      <c r="K5" s="88"/>
      <c r="L5" s="88"/>
      <c r="M5" s="88"/>
    </row>
    <row r="6" spans="1:15" ht="15.75" x14ac:dyDescent="0.25">
      <c r="A6" s="88"/>
      <c r="B6" s="88"/>
      <c r="C6" s="88"/>
      <c r="D6" s="88"/>
      <c r="E6" s="88"/>
      <c r="F6" s="88"/>
      <c r="G6" s="88"/>
      <c r="H6" s="88"/>
      <c r="I6" s="88"/>
      <c r="J6" s="88"/>
      <c r="K6" s="88"/>
      <c r="L6" s="88"/>
      <c r="M6" s="88"/>
    </row>
    <row r="7" spans="1:15" ht="15.75" x14ac:dyDescent="0.25">
      <c r="A7" s="88"/>
      <c r="B7" s="88"/>
      <c r="C7" s="88"/>
      <c r="D7" s="88"/>
      <c r="E7" s="88"/>
      <c r="F7" s="88"/>
      <c r="G7" s="88"/>
      <c r="H7" s="88"/>
      <c r="I7" s="88"/>
      <c r="J7" s="88"/>
      <c r="K7" s="88"/>
      <c r="L7" s="88"/>
      <c r="M7" s="88"/>
    </row>
    <row r="8" spans="1:15" ht="15.75" x14ac:dyDescent="0.25">
      <c r="A8" s="88"/>
      <c r="B8" s="88"/>
      <c r="C8" s="88"/>
      <c r="D8" s="88"/>
      <c r="E8" s="88"/>
      <c r="F8" s="88"/>
      <c r="G8" s="88"/>
      <c r="H8" s="88"/>
      <c r="I8" s="88"/>
      <c r="J8" s="88"/>
      <c r="K8" s="88"/>
      <c r="L8" s="88"/>
      <c r="M8" s="88"/>
    </row>
    <row r="9" spans="1:15" ht="15.75" x14ac:dyDescent="0.25">
      <c r="A9" s="88"/>
      <c r="B9" s="88"/>
      <c r="C9" s="88"/>
      <c r="D9" s="89"/>
      <c r="E9" s="88"/>
      <c r="F9" s="88"/>
      <c r="G9" s="88"/>
      <c r="H9" s="88"/>
      <c r="I9" s="88"/>
      <c r="J9" s="88"/>
      <c r="K9" s="88"/>
      <c r="L9" s="88"/>
      <c r="M9" s="88"/>
    </row>
    <row r="10" spans="1:15" ht="23.25" x14ac:dyDescent="0.35">
      <c r="A10" s="88"/>
      <c r="B10" s="88"/>
      <c r="C10" s="88"/>
      <c r="D10" s="88"/>
      <c r="E10" s="152"/>
      <c r="F10" s="152"/>
      <c r="G10" s="152"/>
      <c r="H10" s="88"/>
      <c r="I10" s="88"/>
      <c r="J10" s="88"/>
      <c r="K10" s="88"/>
      <c r="L10" s="88"/>
      <c r="M10" s="88"/>
      <c r="O10" s="87" t="e">
        <f>INDEX([1]indice!#REF!,1,[1]indice!$L$9)</f>
        <v>#REF!</v>
      </c>
    </row>
    <row r="11" spans="1:15" ht="15.75" x14ac:dyDescent="0.25">
      <c r="A11" s="88"/>
      <c r="B11" s="88"/>
      <c r="C11" s="88"/>
      <c r="D11" s="88"/>
      <c r="E11" s="88"/>
      <c r="F11" s="88"/>
      <c r="G11" s="88"/>
      <c r="H11" s="88"/>
      <c r="I11" s="88"/>
      <c r="J11" s="88"/>
      <c r="K11" s="88"/>
      <c r="L11" s="88"/>
      <c r="M11" s="88"/>
    </row>
    <row r="12" spans="1:15" ht="15.75" x14ac:dyDescent="0.25">
      <c r="A12" s="88"/>
      <c r="B12" s="88"/>
      <c r="C12" s="88"/>
      <c r="D12" s="88"/>
      <c r="E12" s="88"/>
      <c r="F12" s="88"/>
      <c r="G12" s="88"/>
      <c r="H12" s="88"/>
      <c r="I12" s="88"/>
      <c r="J12" s="88"/>
      <c r="K12" s="88"/>
      <c r="L12" s="88"/>
      <c r="M12" s="88"/>
    </row>
    <row r="13" spans="1:15" ht="30.75" customHeight="1" x14ac:dyDescent="0.25">
      <c r="A13" s="88"/>
      <c r="B13" s="88"/>
      <c r="C13" s="153"/>
      <c r="D13" s="153"/>
      <c r="E13" s="153"/>
      <c r="F13" s="88"/>
      <c r="G13" s="88"/>
      <c r="H13" s="154"/>
      <c r="I13" s="154"/>
      <c r="J13" s="154"/>
      <c r="K13" s="154"/>
      <c r="L13" s="88"/>
      <c r="M13" s="88"/>
    </row>
    <row r="14" spans="1:15" ht="15.75" x14ac:dyDescent="0.25">
      <c r="A14" s="88"/>
      <c r="B14" s="88"/>
      <c r="C14" s="90"/>
      <c r="D14" s="88"/>
      <c r="E14" s="88"/>
      <c r="F14" s="88"/>
      <c r="G14" s="88"/>
      <c r="H14" s="91"/>
      <c r="I14" s="91"/>
      <c r="J14" s="91"/>
      <c r="K14" s="91"/>
      <c r="L14" s="91"/>
      <c r="M14" s="91"/>
    </row>
    <row r="15" spans="1:15" ht="15.75" x14ac:dyDescent="0.25">
      <c r="A15" s="88"/>
      <c r="B15" s="88"/>
      <c r="C15" s="90"/>
      <c r="D15" s="88"/>
      <c r="E15" s="88"/>
      <c r="F15" s="88"/>
      <c r="G15" s="88"/>
      <c r="H15" s="91"/>
      <c r="I15" s="91"/>
      <c r="J15" s="91"/>
      <c r="K15" s="91"/>
      <c r="L15" s="91"/>
      <c r="M15" s="91"/>
    </row>
    <row r="16" spans="1:15" ht="15.75" x14ac:dyDescent="0.25">
      <c r="A16" s="88"/>
      <c r="B16" s="88"/>
      <c r="C16" s="90"/>
      <c r="D16" s="88"/>
      <c r="E16" s="88"/>
      <c r="F16" s="88"/>
      <c r="G16" s="88"/>
      <c r="H16" s="91"/>
      <c r="I16" s="91"/>
      <c r="J16" s="91"/>
      <c r="K16" s="91"/>
      <c r="L16" s="91"/>
      <c r="M16" s="91"/>
    </row>
    <row r="17" spans="1:21" ht="15.75" x14ac:dyDescent="0.25">
      <c r="A17" s="88"/>
      <c r="B17" s="88"/>
      <c r="C17" s="90"/>
      <c r="D17" s="88"/>
      <c r="E17" s="88"/>
      <c r="F17" s="88"/>
      <c r="G17" s="88"/>
      <c r="H17" s="91"/>
      <c r="I17" s="91"/>
      <c r="J17" s="91"/>
      <c r="K17" s="91"/>
      <c r="L17" s="91"/>
      <c r="M17" s="91"/>
    </row>
    <row r="18" spans="1:21" ht="15.75" x14ac:dyDescent="0.25">
      <c r="A18" s="88"/>
      <c r="B18" s="88"/>
      <c r="C18" s="88"/>
      <c r="D18" s="88"/>
      <c r="E18" s="88"/>
      <c r="F18" s="88"/>
      <c r="G18" s="88"/>
      <c r="H18" s="91"/>
      <c r="I18" s="91"/>
      <c r="J18" s="91"/>
      <c r="K18" s="91"/>
      <c r="L18" s="91"/>
      <c r="M18" s="91"/>
    </row>
    <row r="19" spans="1:21" ht="15.75" x14ac:dyDescent="0.25">
      <c r="A19" s="88"/>
      <c r="B19" s="88"/>
      <c r="C19" s="88"/>
      <c r="D19" s="88"/>
      <c r="E19" s="88"/>
      <c r="F19" s="88"/>
      <c r="G19" s="88"/>
      <c r="H19" s="91"/>
      <c r="I19" s="91"/>
      <c r="J19" s="91"/>
      <c r="K19" s="91"/>
      <c r="L19" s="91"/>
      <c r="M19" s="91"/>
    </row>
    <row r="20" spans="1:21" ht="15.75" x14ac:dyDescent="0.25">
      <c r="A20" s="88"/>
      <c r="B20" s="88"/>
      <c r="C20" s="155"/>
      <c r="D20" s="155"/>
      <c r="E20" s="155"/>
      <c r="F20" s="155"/>
      <c r="G20" s="88"/>
      <c r="H20" s="92"/>
      <c r="I20" s="91"/>
      <c r="J20" s="91"/>
      <c r="K20" s="91"/>
      <c r="L20" s="91"/>
      <c r="M20" s="91"/>
    </row>
    <row r="21" spans="1:21" ht="15.75" x14ac:dyDescent="0.25">
      <c r="A21" s="88"/>
      <c r="B21" s="88"/>
      <c r="C21" s="155"/>
      <c r="D21" s="155"/>
      <c r="E21" s="155"/>
      <c r="F21" s="155"/>
      <c r="G21" s="88"/>
      <c r="H21" s="91"/>
      <c r="I21" s="91"/>
      <c r="J21" s="91"/>
      <c r="K21" s="91"/>
      <c r="L21" s="91"/>
      <c r="M21" s="91"/>
    </row>
    <row r="22" spans="1:21" ht="15.75" x14ac:dyDescent="0.25">
      <c r="A22" s="88"/>
      <c r="B22" s="93"/>
      <c r="C22" s="155"/>
      <c r="D22" s="155"/>
      <c r="E22" s="155"/>
      <c r="F22" s="155"/>
      <c r="G22" s="93"/>
      <c r="H22" s="94"/>
      <c r="I22" s="91"/>
      <c r="J22" s="91"/>
      <c r="K22" s="91"/>
      <c r="L22" s="91"/>
      <c r="M22" s="91"/>
    </row>
    <row r="23" spans="1:21" ht="15.75" x14ac:dyDescent="0.25">
      <c r="A23" s="88"/>
      <c r="B23" s="93"/>
      <c r="C23" s="155"/>
      <c r="D23" s="155"/>
      <c r="E23" s="155"/>
      <c r="F23" s="155"/>
      <c r="G23" s="93"/>
      <c r="H23" s="93"/>
      <c r="I23" s="88"/>
      <c r="J23" s="88"/>
      <c r="K23" s="88"/>
      <c r="L23" s="88"/>
      <c r="M23" s="88"/>
    </row>
    <row r="24" spans="1:21" ht="15.75" x14ac:dyDescent="0.25">
      <c r="A24" s="88"/>
      <c r="B24" s="88"/>
      <c r="C24" s="155"/>
      <c r="D24" s="155"/>
      <c r="E24" s="155"/>
      <c r="F24" s="155"/>
      <c r="G24" s="88"/>
      <c r="H24" s="88"/>
      <c r="I24" s="88"/>
      <c r="J24" s="88"/>
      <c r="K24" s="88"/>
      <c r="L24" s="88"/>
      <c r="M24" s="88"/>
    </row>
    <row r="25" spans="1:21" ht="25.5" x14ac:dyDescent="0.35">
      <c r="A25" s="88"/>
      <c r="B25" s="88"/>
      <c r="C25" s="155"/>
      <c r="D25" s="156"/>
      <c r="E25" s="156"/>
      <c r="F25" s="156"/>
      <c r="G25" s="95"/>
      <c r="H25" s="95"/>
      <c r="I25" s="95"/>
      <c r="J25" s="95"/>
      <c r="K25" s="95"/>
      <c r="L25" s="95"/>
      <c r="M25" s="95"/>
      <c r="N25" s="96" t="e">
        <f ca="1">_xlfn.SINGLE(INDEX([1]indice!A236:B236,1,[1]indice!$L$9))</f>
        <v>#NAME?</v>
      </c>
      <c r="O25" s="96"/>
      <c r="Q25" s="97"/>
      <c r="R25" s="97"/>
      <c r="S25" s="97" t="b">
        <f>T22=U63</f>
        <v>1</v>
      </c>
      <c r="T25" s="97"/>
      <c r="U25" s="97"/>
    </row>
    <row r="26" spans="1:21" ht="350.25" customHeight="1" x14ac:dyDescent="0.35">
      <c r="A26" s="88"/>
      <c r="B26" s="88"/>
      <c r="C26" s="157" t="s">
        <v>9</v>
      </c>
      <c r="D26" s="158"/>
      <c r="E26" s="158"/>
      <c r="F26" s="158"/>
      <c r="G26" s="158"/>
      <c r="H26" s="158"/>
      <c r="I26" s="158"/>
      <c r="J26" s="158"/>
      <c r="K26" s="95"/>
      <c r="L26" s="95"/>
      <c r="M26" s="95"/>
      <c r="N26" s="96"/>
      <c r="O26" s="96"/>
    </row>
    <row r="27" spans="1:21" ht="25.5" x14ac:dyDescent="0.35">
      <c r="A27" s="88"/>
      <c r="B27" s="88"/>
      <c r="C27" s="88"/>
      <c r="D27" s="95"/>
      <c r="E27" s="95"/>
      <c r="F27" s="95"/>
      <c r="G27" s="95"/>
      <c r="H27" s="95"/>
      <c r="I27" s="95"/>
      <c r="J27" s="95"/>
      <c r="K27" s="95"/>
      <c r="L27" s="95"/>
      <c r="M27" s="95"/>
      <c r="N27" s="96"/>
      <c r="O27" s="96"/>
    </row>
    <row r="28" spans="1:21" ht="25.5" x14ac:dyDescent="0.35">
      <c r="A28" s="88"/>
      <c r="B28" s="88"/>
      <c r="C28" s="88"/>
      <c r="D28" s="95"/>
      <c r="E28" s="95"/>
      <c r="F28" s="95"/>
      <c r="G28" s="95"/>
      <c r="H28" s="95"/>
      <c r="I28" s="95"/>
      <c r="J28" s="95"/>
      <c r="K28" s="95"/>
      <c r="L28" s="95"/>
      <c r="M28" s="95"/>
      <c r="N28" s="96"/>
      <c r="O28" s="96"/>
    </row>
    <row r="29" spans="1:21" ht="25.5" x14ac:dyDescent="0.35">
      <c r="A29" s="88"/>
      <c r="B29" s="88"/>
      <c r="C29" s="88"/>
      <c r="D29" s="95"/>
      <c r="E29" s="95"/>
      <c r="F29" s="95"/>
      <c r="G29" s="95"/>
      <c r="H29" s="95"/>
      <c r="I29" s="95"/>
      <c r="J29" s="95"/>
      <c r="K29" s="95"/>
      <c r="L29" s="95"/>
      <c r="M29" s="95"/>
      <c r="N29" s="96"/>
      <c r="O29" s="96"/>
    </row>
    <row r="30" spans="1:21" ht="25.5" x14ac:dyDescent="0.35">
      <c r="A30" s="88"/>
      <c r="B30" s="88"/>
      <c r="C30" s="88"/>
      <c r="D30" s="95"/>
      <c r="E30" s="95"/>
      <c r="F30" s="95"/>
      <c r="G30" s="95"/>
      <c r="H30" s="95"/>
      <c r="I30" s="95"/>
      <c r="J30" s="95"/>
      <c r="K30" s="95"/>
      <c r="L30" s="95"/>
      <c r="M30" s="95"/>
      <c r="N30" s="96"/>
      <c r="O30" s="96"/>
    </row>
    <row r="31" spans="1:21" ht="25.5" x14ac:dyDescent="0.35">
      <c r="A31" s="88"/>
      <c r="B31" s="88"/>
      <c r="C31" s="88"/>
      <c r="D31" s="95"/>
      <c r="E31" s="95"/>
      <c r="F31" s="95"/>
      <c r="G31" s="95"/>
      <c r="H31" s="95"/>
      <c r="I31" s="95"/>
      <c r="J31" s="95"/>
      <c r="K31" s="95"/>
      <c r="L31" s="95"/>
      <c r="M31" s="95"/>
      <c r="N31" s="96"/>
      <c r="O31" s="96"/>
    </row>
    <row r="32" spans="1:21" ht="15.75" x14ac:dyDescent="0.25">
      <c r="A32" s="88"/>
      <c r="B32" s="88"/>
      <c r="C32" s="88"/>
      <c r="D32" s="88"/>
      <c r="E32" s="88"/>
      <c r="F32" s="88"/>
      <c r="G32" s="88"/>
      <c r="H32" s="88"/>
      <c r="I32" s="88"/>
      <c r="J32" s="88"/>
      <c r="K32" s="88"/>
      <c r="L32" s="88"/>
      <c r="M32" s="88"/>
    </row>
    <row r="33" spans="1:13" ht="15.75" x14ac:dyDescent="0.25">
      <c r="A33" s="88"/>
      <c r="B33" s="88"/>
      <c r="C33" s="88"/>
      <c r="D33" s="88"/>
      <c r="E33" s="88"/>
      <c r="F33" s="88"/>
      <c r="G33" s="88"/>
      <c r="H33" s="88"/>
      <c r="I33" s="88"/>
      <c r="J33" s="88"/>
      <c r="K33" s="88"/>
      <c r="L33" s="88"/>
      <c r="M33" s="88"/>
    </row>
    <row r="34" spans="1:13" ht="15.75" x14ac:dyDescent="0.25">
      <c r="A34" s="88"/>
      <c r="B34" s="88"/>
      <c r="C34" s="88"/>
      <c r="D34" s="88"/>
      <c r="E34" s="88"/>
      <c r="F34" s="88"/>
      <c r="G34" s="88"/>
      <c r="H34" s="88"/>
      <c r="I34" s="88"/>
      <c r="J34" s="88"/>
      <c r="K34" s="88"/>
      <c r="L34" s="88"/>
      <c r="M34" s="88"/>
    </row>
    <row r="35" spans="1:13" ht="15.75" x14ac:dyDescent="0.25">
      <c r="A35" s="88"/>
      <c r="B35" s="88"/>
      <c r="C35" s="88"/>
      <c r="D35" s="88"/>
      <c r="E35" s="88"/>
      <c r="F35" s="88"/>
      <c r="G35" s="88"/>
      <c r="H35" s="88"/>
      <c r="I35" s="88"/>
      <c r="J35" s="88"/>
      <c r="K35" s="88"/>
      <c r="L35" s="88"/>
      <c r="M35" s="88"/>
    </row>
    <row r="36" spans="1:13" ht="15.75" x14ac:dyDescent="0.25">
      <c r="A36" s="88"/>
      <c r="B36" s="88"/>
      <c r="C36" s="88"/>
      <c r="D36" s="88"/>
      <c r="E36" s="88"/>
      <c r="F36" s="88"/>
      <c r="G36" s="88"/>
      <c r="H36" s="88"/>
      <c r="I36" s="88"/>
      <c r="J36" s="88"/>
      <c r="K36" s="88"/>
      <c r="L36" s="88"/>
      <c r="M36" s="88"/>
    </row>
    <row r="37" spans="1:13" ht="15.75" x14ac:dyDescent="0.25">
      <c r="A37" s="88"/>
      <c r="B37" s="88"/>
      <c r="C37" s="88"/>
      <c r="D37" s="88"/>
      <c r="E37" s="88"/>
      <c r="F37" s="88"/>
      <c r="G37" s="88"/>
      <c r="H37" s="88"/>
      <c r="I37" s="88"/>
      <c r="J37" s="88"/>
      <c r="K37" s="88"/>
      <c r="L37" s="88"/>
      <c r="M37" s="88"/>
    </row>
    <row r="38" spans="1:13" ht="15.75" x14ac:dyDescent="0.25">
      <c r="A38" s="88"/>
      <c r="B38" s="88"/>
      <c r="C38" s="88"/>
      <c r="D38" s="88"/>
      <c r="E38" s="88"/>
      <c r="F38" s="88"/>
      <c r="G38" s="88"/>
      <c r="H38" s="88"/>
      <c r="I38" s="88"/>
      <c r="J38" s="88"/>
      <c r="K38" s="88"/>
      <c r="L38" s="88"/>
      <c r="M38" s="88"/>
    </row>
    <row r="39" spans="1:13" ht="15.75" x14ac:dyDescent="0.25">
      <c r="A39" s="88"/>
      <c r="B39" s="88"/>
      <c r="C39" s="88"/>
      <c r="D39" s="88"/>
      <c r="E39" s="88"/>
      <c r="F39" s="88"/>
      <c r="G39" s="88"/>
      <c r="H39" s="88"/>
      <c r="I39" s="88"/>
      <c r="J39" s="88"/>
      <c r="K39" s="88"/>
      <c r="L39" s="88"/>
      <c r="M39" s="88"/>
    </row>
    <row r="61" spans="20:22" ht="15" hidden="1" customHeight="1" x14ac:dyDescent="0.2">
      <c r="T61" s="87">
        <v>2037</v>
      </c>
      <c r="U61" s="87">
        <v>2049</v>
      </c>
    </row>
    <row r="62" spans="20:22" ht="15" customHeight="1" x14ac:dyDescent="0.2">
      <c r="V62" s="87">
        <f>SUM(F62:U62)</f>
        <v>0</v>
      </c>
    </row>
    <row r="63" spans="20:22" ht="15" customHeight="1" x14ac:dyDescent="0.2">
      <c r="T63" s="87" t="e">
        <f ca="1">_xlfn.SINGLE(INDEX([1]indice!A318:B318,1,[1]indice!$L$9))</f>
        <v>#NAME?</v>
      </c>
    </row>
    <row r="64" spans="20:22" ht="15" customHeight="1" x14ac:dyDescent="0.2"/>
    <row r="65" ht="15" hidden="1" customHeight="1" x14ac:dyDescent="0.2"/>
    <row r="66" ht="15" hidden="1" customHeight="1" x14ac:dyDescent="0.2"/>
    <row r="236" spans="5:5" ht="15" hidden="1" customHeight="1" x14ac:dyDescent="0.2"/>
    <row r="237" spans="5:5" ht="15" hidden="1" customHeight="1" x14ac:dyDescent="0.2"/>
    <row r="240" spans="5:5" ht="15" hidden="1" customHeight="1" x14ac:dyDescent="0.2">
      <c r="E240" s="87" t="s">
        <v>8</v>
      </c>
    </row>
    <row r="244" spans="5:16" ht="15" hidden="1" customHeight="1" x14ac:dyDescent="0.2">
      <c r="E244" s="87" t="s">
        <v>8</v>
      </c>
      <c r="I244" s="87">
        <v>3249999.6</v>
      </c>
      <c r="P244" s="98">
        <v>9952435.5480599999</v>
      </c>
    </row>
    <row r="245" spans="5:16" ht="15" hidden="1" customHeight="1" x14ac:dyDescent="0.2">
      <c r="I245" s="87">
        <v>3249999.4</v>
      </c>
      <c r="P245" s="99">
        <v>15023661.187726401</v>
      </c>
    </row>
    <row r="246" spans="5:16" ht="15" hidden="1" customHeight="1" x14ac:dyDescent="0.2">
      <c r="I246" s="87">
        <v>3249998.8</v>
      </c>
      <c r="P246" s="98">
        <v>2709436.3214406003</v>
      </c>
    </row>
    <row r="247" spans="5:16" ht="15" hidden="1" customHeight="1" x14ac:dyDescent="0.2">
      <c r="I247" s="87">
        <v>1799999.9</v>
      </c>
      <c r="P247" s="99">
        <v>3105741.2023946005</v>
      </c>
    </row>
    <row r="248" spans="5:16" ht="15" hidden="1" customHeight="1" x14ac:dyDescent="0.2">
      <c r="I248" s="87">
        <v>8580675.1999999993</v>
      </c>
      <c r="P248" s="100">
        <v>101305941.57524356</v>
      </c>
    </row>
    <row r="249" spans="5:16" ht="15" hidden="1" customHeight="1" x14ac:dyDescent="0.2">
      <c r="I249" s="87">
        <v>3249999.4</v>
      </c>
    </row>
    <row r="250" spans="5:16" ht="15" hidden="1" customHeight="1" x14ac:dyDescent="0.2">
      <c r="I250" s="87">
        <v>3249998.8</v>
      </c>
    </row>
    <row r="251" spans="5:16" ht="15" hidden="1" customHeight="1" x14ac:dyDescent="0.2">
      <c r="I251" s="87">
        <v>4249999</v>
      </c>
    </row>
    <row r="252" spans="5:16" ht="15" hidden="1" customHeight="1" x14ac:dyDescent="0.2">
      <c r="I252" s="87">
        <v>3849999.7</v>
      </c>
    </row>
    <row r="253" spans="5:16" ht="15" hidden="1" customHeight="1" x14ac:dyDescent="0.2">
      <c r="I253" s="87">
        <v>5510803.9000000004</v>
      </c>
    </row>
    <row r="254" spans="5:16" ht="15" hidden="1" customHeight="1" x14ac:dyDescent="0.2">
      <c r="I254" s="87">
        <v>14610763.4</v>
      </c>
    </row>
    <row r="255" spans="5:16" ht="15" hidden="1" customHeight="1" x14ac:dyDescent="0.2">
      <c r="I255" s="87">
        <v>33484935.699999999</v>
      </c>
    </row>
    <row r="256" spans="5:16" ht="15" hidden="1" customHeight="1" x14ac:dyDescent="0.2">
      <c r="I256" s="87">
        <v>26889987.199999999</v>
      </c>
    </row>
    <row r="257" spans="9:9" ht="15" hidden="1" customHeight="1" x14ac:dyDescent="0.2">
      <c r="I257" s="87">
        <v>17806924.5</v>
      </c>
    </row>
    <row r="258" spans="9:9" ht="15" hidden="1" customHeight="1" x14ac:dyDescent="0.2">
      <c r="I258" s="87">
        <v>28778993.899999999</v>
      </c>
    </row>
    <row r="259" spans="9:9" ht="15" hidden="1" customHeight="1" x14ac:dyDescent="0.2">
      <c r="I259" s="87">
        <v>27422931.5</v>
      </c>
    </row>
    <row r="260" spans="9:9" ht="15" hidden="1" customHeight="1" x14ac:dyDescent="0.2">
      <c r="I260" s="87">
        <v>17395463.5</v>
      </c>
    </row>
    <row r="261" spans="9:9" ht="15" hidden="1" customHeight="1" x14ac:dyDescent="0.2">
      <c r="I261" s="87">
        <v>18114035.600000001</v>
      </c>
    </row>
    <row r="262" spans="9:9" ht="15" hidden="1" customHeight="1" x14ac:dyDescent="0.2">
      <c r="I262" s="87">
        <v>6498129.2999999998</v>
      </c>
    </row>
    <row r="263" spans="9:9" ht="15" hidden="1" customHeight="1" x14ac:dyDescent="0.2"/>
    <row r="264" spans="9:9" ht="15" hidden="1" customHeight="1" x14ac:dyDescent="0.2">
      <c r="I264" s="87">
        <v>10111439.506208699</v>
      </c>
    </row>
    <row r="265" spans="9:9" ht="15" hidden="1" customHeight="1" x14ac:dyDescent="0.2">
      <c r="I265" s="87">
        <v>20019978.585344199</v>
      </c>
    </row>
    <row r="266" spans="9:9" ht="15" hidden="1" customHeight="1" x14ac:dyDescent="0.2">
      <c r="I266" s="87">
        <v>22782912.910363846</v>
      </c>
    </row>
    <row r="267" spans="9:9" ht="15" hidden="1" customHeight="1" x14ac:dyDescent="0.2">
      <c r="I267" s="87">
        <v>10244721.498964999</v>
      </c>
    </row>
    <row r="268" spans="9:9" ht="15" hidden="1" customHeight="1" x14ac:dyDescent="0.2">
      <c r="I268" s="87">
        <v>11052727.5840664</v>
      </c>
    </row>
    <row r="269" spans="9:9" ht="15" hidden="1" customHeight="1" x14ac:dyDescent="0.2">
      <c r="I269" s="87">
        <v>28778993.899999999</v>
      </c>
    </row>
    <row r="270" spans="9:9" ht="15" hidden="1" customHeight="1" x14ac:dyDescent="0.2">
      <c r="I270" s="87">
        <v>27422931.5</v>
      </c>
    </row>
    <row r="271" spans="9:9" ht="15" hidden="1" customHeight="1" x14ac:dyDescent="0.2">
      <c r="I271" s="87">
        <v>17395463.5</v>
      </c>
    </row>
    <row r="272" spans="9:9" ht="15" hidden="1" customHeight="1" x14ac:dyDescent="0.2">
      <c r="I272" s="87">
        <v>18114035.600000001</v>
      </c>
    </row>
    <row r="273" spans="9:9" ht="15" hidden="1" customHeight="1" x14ac:dyDescent="0.2">
      <c r="I273" s="87">
        <v>6498129.2999999998</v>
      </c>
    </row>
    <row r="274" spans="9:9" ht="15" hidden="1" customHeight="1" x14ac:dyDescent="0.2">
      <c r="I274" s="87">
        <v>27121131.824958544</v>
      </c>
    </row>
    <row r="275" spans="9:9" ht="15" hidden="1" customHeight="1" x14ac:dyDescent="0.2">
      <c r="I275" s="87">
        <v>10452837.70717</v>
      </c>
    </row>
    <row r="276" spans="9:9" ht="15" hidden="1" customHeight="1" x14ac:dyDescent="0.2">
      <c r="I276" s="87">
        <v>12514023.707993802</v>
      </c>
    </row>
    <row r="277" spans="9:9" ht="15" hidden="1" customHeight="1" x14ac:dyDescent="0.2">
      <c r="I277" s="87">
        <v>9952435.5480599999</v>
      </c>
    </row>
  </sheetData>
  <sheetProtection selectLockedCells="1"/>
  <mergeCells count="5">
    <mergeCell ref="E10:G10"/>
    <mergeCell ref="C13:E13"/>
    <mergeCell ref="H13:K13"/>
    <mergeCell ref="C20:F25"/>
    <mergeCell ref="C26:J26"/>
  </mergeCells>
  <pageMargins left="0.7" right="0.7" top="0.75" bottom="0.75" header="0.3" footer="0.3"/>
  <pageSetup scale="5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pageSetUpPr fitToPage="1"/>
  </sheetPr>
  <dimension ref="A1:BZ271"/>
  <sheetViews>
    <sheetView tabSelected="1" view="pageBreakPreview" topLeftCell="E8" zoomScale="40" zoomScaleNormal="10" zoomScaleSheetLayoutView="40" workbookViewId="0">
      <selection activeCell="J20" sqref="J20"/>
    </sheetView>
  </sheetViews>
  <sheetFormatPr baseColWidth="10" defaultColWidth="0" defaultRowHeight="0" customHeight="1" zeroHeight="1" x14ac:dyDescent="0.2"/>
  <cols>
    <col min="1" max="1" width="1.7109375" style="3" customWidth="1"/>
    <col min="2" max="2" width="63.7109375" style="3" customWidth="1"/>
    <col min="3" max="3" width="15.5703125" style="3" customWidth="1"/>
    <col min="4" max="4" width="22" style="3" bestFit="1" customWidth="1"/>
    <col min="5" max="5" width="25.7109375" style="3" customWidth="1"/>
    <col min="6" max="6" width="26.7109375" style="3" bestFit="1" customWidth="1"/>
    <col min="7" max="7" width="26.28515625" style="3" customWidth="1"/>
    <col min="8" max="8" width="25.5703125" style="3" customWidth="1"/>
    <col min="9" max="9" width="26" style="3" customWidth="1"/>
    <col min="10" max="10" width="33.85546875" style="3" customWidth="1"/>
    <col min="11" max="11" width="27" style="3" customWidth="1"/>
    <col min="12" max="12" width="35.5703125" style="86" bestFit="1" customWidth="1"/>
    <col min="13" max="13" width="26.7109375" style="3" customWidth="1"/>
    <col min="14" max="14" width="29" style="3" bestFit="1" customWidth="1"/>
    <col min="15" max="15" width="26.28515625" style="3" customWidth="1"/>
    <col min="16" max="21" width="26.140625" style="3" customWidth="1"/>
    <col min="22" max="22" width="32.7109375" style="3" customWidth="1"/>
    <col min="23" max="23" width="20.85546875" style="3" customWidth="1"/>
    <col min="24" max="24" width="20.7109375" style="3" customWidth="1"/>
    <col min="25" max="78" width="0" style="3" hidden="1" customWidth="1"/>
    <col min="79" max="16384" width="11.42578125" style="3" hidden="1"/>
  </cols>
  <sheetData>
    <row r="1" spans="2:24" ht="7.5" customHeight="1" x14ac:dyDescent="0.2">
      <c r="B1" s="1"/>
      <c r="C1" s="1"/>
      <c r="D1" s="1"/>
      <c r="E1" s="1"/>
      <c r="F1" s="1"/>
      <c r="G1" s="1"/>
      <c r="H1" s="1"/>
      <c r="I1" s="1"/>
      <c r="J1" s="1"/>
      <c r="K1" s="1"/>
      <c r="L1" s="2"/>
      <c r="M1" s="1"/>
      <c r="N1" s="1"/>
      <c r="O1" s="1"/>
      <c r="P1" s="1"/>
      <c r="Q1" s="1"/>
      <c r="R1" s="1"/>
      <c r="S1" s="1"/>
      <c r="T1" s="1"/>
    </row>
    <row r="2" spans="2:24" ht="30" customHeight="1" x14ac:dyDescent="0.2">
      <c r="B2" s="4" t="s">
        <v>10</v>
      </c>
      <c r="C2" s="5"/>
      <c r="D2" s="6"/>
      <c r="E2" s="6"/>
      <c r="F2" s="6"/>
      <c r="G2" s="6"/>
      <c r="H2" s="6"/>
      <c r="I2" s="6"/>
      <c r="J2" s="6"/>
      <c r="K2" s="6"/>
      <c r="L2" s="6"/>
      <c r="M2" s="6"/>
      <c r="N2" s="6"/>
      <c r="O2" s="6"/>
      <c r="P2" s="6"/>
      <c r="Q2" s="6"/>
      <c r="R2" s="6"/>
      <c r="S2" s="6"/>
      <c r="T2" s="6"/>
      <c r="U2" s="6"/>
      <c r="V2" s="6"/>
      <c r="W2" s="6"/>
      <c r="X2" s="6"/>
    </row>
    <row r="3" spans="2:24" ht="30" customHeight="1" x14ac:dyDescent="0.2">
      <c r="B3" s="4" t="s">
        <v>11</v>
      </c>
      <c r="C3" s="5"/>
      <c r="D3" s="6"/>
      <c r="E3" s="6"/>
      <c r="F3" s="6"/>
      <c r="G3" s="6"/>
      <c r="H3" s="6"/>
      <c r="I3" s="6"/>
      <c r="J3" s="6"/>
      <c r="K3" s="6"/>
      <c r="L3" s="6"/>
      <c r="M3" s="6"/>
      <c r="N3" s="6"/>
      <c r="O3" s="6"/>
      <c r="P3" s="6"/>
      <c r="Q3" s="6"/>
      <c r="R3" s="6"/>
      <c r="S3" s="6"/>
      <c r="T3" s="6"/>
      <c r="U3" s="7"/>
      <c r="V3" s="7"/>
      <c r="W3" s="7"/>
      <c r="X3" s="7"/>
    </row>
    <row r="4" spans="2:24" ht="30" customHeight="1" x14ac:dyDescent="0.2">
      <c r="B4" s="4" t="s">
        <v>12</v>
      </c>
      <c r="C4" s="5"/>
      <c r="D4" s="6"/>
      <c r="E4" s="6"/>
      <c r="F4" s="6"/>
      <c r="G4" s="6"/>
      <c r="H4" s="6"/>
      <c r="I4" s="6"/>
      <c r="J4" s="6"/>
      <c r="K4" s="6"/>
      <c r="L4" s="6"/>
      <c r="M4" s="6"/>
      <c r="N4" s="6"/>
      <c r="O4" s="6"/>
      <c r="P4" s="6"/>
      <c r="Q4" s="6"/>
      <c r="R4" s="6"/>
      <c r="S4" s="6"/>
      <c r="T4" s="6"/>
      <c r="U4" s="7"/>
      <c r="V4" s="7"/>
      <c r="W4" s="7"/>
      <c r="X4" s="7"/>
    </row>
    <row r="5" spans="2:24" ht="20.25" x14ac:dyDescent="0.2">
      <c r="B5" s="127"/>
      <c r="C5" s="127"/>
      <c r="D5" s="123"/>
      <c r="E5" s="123"/>
      <c r="F5" s="128"/>
      <c r="G5" s="123"/>
      <c r="H5" s="123"/>
      <c r="I5" s="123"/>
      <c r="J5" s="123"/>
      <c r="K5" s="123"/>
      <c r="L5" s="123"/>
      <c r="M5" s="123"/>
      <c r="N5" s="123"/>
      <c r="O5" s="123"/>
      <c r="P5" s="123"/>
      <c r="Q5" s="123"/>
      <c r="R5" s="123"/>
      <c r="S5" s="104"/>
      <c r="T5" s="104"/>
      <c r="U5" s="104"/>
      <c r="V5" s="121"/>
      <c r="W5" s="8"/>
      <c r="X5" s="8"/>
    </row>
    <row r="6" spans="2:24" ht="20.25" x14ac:dyDescent="0.2">
      <c r="B6" s="129" t="s">
        <v>13</v>
      </c>
      <c r="C6" s="129"/>
      <c r="D6" s="130">
        <v>43938</v>
      </c>
      <c r="E6" s="131"/>
      <c r="F6" s="104"/>
      <c r="G6" s="104"/>
      <c r="H6" s="104"/>
      <c r="I6" s="104"/>
      <c r="J6" s="132" t="s">
        <v>0</v>
      </c>
      <c r="K6" s="133">
        <v>274.61989999999997</v>
      </c>
      <c r="L6" s="132" t="s">
        <v>1</v>
      </c>
      <c r="M6" s="134">
        <v>3942.92</v>
      </c>
      <c r="N6" s="104"/>
      <c r="O6" s="132" t="s">
        <v>14</v>
      </c>
      <c r="P6" s="104"/>
      <c r="Q6" s="104"/>
      <c r="R6" s="104"/>
      <c r="S6" s="104"/>
      <c r="T6" s="104"/>
      <c r="U6" s="104"/>
      <c r="V6" s="122"/>
      <c r="W6" s="11"/>
      <c r="X6" s="11"/>
    </row>
    <row r="7" spans="2:24" ht="5.25" customHeight="1" x14ac:dyDescent="0.2">
      <c r="B7" s="12"/>
      <c r="C7" s="12"/>
      <c r="D7" s="9"/>
      <c r="E7" s="9"/>
      <c r="F7" s="1"/>
      <c r="G7" s="1"/>
      <c r="H7" s="1"/>
      <c r="I7" s="1"/>
      <c r="J7" s="1"/>
      <c r="K7" s="13"/>
      <c r="L7" s="14"/>
      <c r="M7" s="1"/>
      <c r="N7" s="1"/>
      <c r="O7" s="10"/>
      <c r="P7" s="104"/>
      <c r="Q7" s="104"/>
      <c r="R7" s="104"/>
      <c r="S7" s="122"/>
      <c r="T7" s="122"/>
      <c r="U7" s="107"/>
      <c r="V7" s="122"/>
      <c r="W7" s="11"/>
      <c r="X7" s="11"/>
    </row>
    <row r="8" spans="2:24" ht="66.75" customHeight="1" thickBot="1" x14ac:dyDescent="0.25">
      <c r="B8" s="16" t="s">
        <v>15</v>
      </c>
      <c r="C8" s="16"/>
      <c r="D8" s="16" t="s">
        <v>16</v>
      </c>
      <c r="E8" s="16"/>
      <c r="F8" s="16" t="s">
        <v>17</v>
      </c>
      <c r="G8" s="16" t="s">
        <v>18</v>
      </c>
      <c r="H8" s="16" t="s">
        <v>19</v>
      </c>
      <c r="I8" s="16" t="s">
        <v>20</v>
      </c>
      <c r="J8" s="16" t="s">
        <v>21</v>
      </c>
      <c r="K8" s="16" t="s">
        <v>22</v>
      </c>
      <c r="L8" s="16" t="s">
        <v>23</v>
      </c>
      <c r="M8" s="16" t="s">
        <v>24</v>
      </c>
      <c r="N8" s="16" t="s">
        <v>25</v>
      </c>
      <c r="O8" s="16" t="s">
        <v>26</v>
      </c>
      <c r="P8" s="104"/>
      <c r="Q8" s="178" t="s">
        <v>27</v>
      </c>
      <c r="R8" s="178"/>
      <c r="S8" s="178"/>
      <c r="T8" s="178"/>
      <c r="U8" s="178"/>
      <c r="V8" s="104"/>
    </row>
    <row r="9" spans="2:24" ht="51" hidden="1" customHeight="1" thickTop="1" thickBot="1" x14ac:dyDescent="0.25">
      <c r="B9" s="17" t="s">
        <v>28</v>
      </c>
      <c r="C9" s="17"/>
      <c r="D9" s="18" t="s">
        <v>29</v>
      </c>
      <c r="E9" s="18"/>
      <c r="F9" s="19"/>
      <c r="G9" s="20"/>
      <c r="H9" s="21"/>
      <c r="I9" s="22"/>
      <c r="J9" s="23"/>
      <c r="K9" s="24"/>
      <c r="L9" s="25"/>
      <c r="M9" s="26"/>
      <c r="N9" s="26"/>
      <c r="O9" s="26"/>
      <c r="P9" s="104"/>
      <c r="Q9" s="104"/>
      <c r="R9" s="104"/>
      <c r="S9" s="104"/>
      <c r="T9" s="104"/>
      <c r="U9" s="104"/>
      <c r="V9" s="104"/>
    </row>
    <row r="10" spans="2:24" ht="42" customHeight="1" thickTop="1" thickBot="1" x14ac:dyDescent="0.25">
      <c r="B10" s="179" t="s">
        <v>28</v>
      </c>
      <c r="C10" s="179"/>
      <c r="D10" s="180" t="s">
        <v>30</v>
      </c>
      <c r="E10" s="180"/>
      <c r="F10" s="27">
        <v>43992</v>
      </c>
      <c r="G10" s="28"/>
      <c r="H10" s="29">
        <v>1</v>
      </c>
      <c r="I10" s="30">
        <v>0</v>
      </c>
      <c r="J10" s="31">
        <v>4536000</v>
      </c>
      <c r="K10" s="32">
        <v>0</v>
      </c>
      <c r="L10" s="32">
        <v>3.7769999999999998E-2</v>
      </c>
      <c r="M10" s="102">
        <v>99.453000000000003</v>
      </c>
      <c r="N10" s="33">
        <v>0.14794520547945206</v>
      </c>
      <c r="O10" s="33">
        <v>0.14520547945205475</v>
      </c>
      <c r="P10" s="104"/>
      <c r="Q10" s="104"/>
      <c r="R10" s="104"/>
      <c r="S10" s="104"/>
      <c r="T10" s="104"/>
      <c r="U10" s="104"/>
      <c r="V10" s="104"/>
    </row>
    <row r="11" spans="2:24" ht="42" customHeight="1" thickTop="1" thickBot="1" x14ac:dyDescent="0.25">
      <c r="B11" s="179"/>
      <c r="C11" s="179"/>
      <c r="D11" s="181"/>
      <c r="E11" s="181"/>
      <c r="F11" s="34">
        <v>44083</v>
      </c>
      <c r="G11" s="35"/>
      <c r="H11" s="36">
        <v>1</v>
      </c>
      <c r="I11" s="37">
        <v>0</v>
      </c>
      <c r="J11" s="38">
        <v>4404999.7</v>
      </c>
      <c r="K11" s="39">
        <v>0</v>
      </c>
      <c r="L11" s="39">
        <v>3.6789999999999996E-2</v>
      </c>
      <c r="M11" s="103">
        <v>98.575000000000003</v>
      </c>
      <c r="N11" s="40">
        <v>0.39726027397260272</v>
      </c>
      <c r="O11" s="40">
        <v>0.39452054794520541</v>
      </c>
      <c r="P11" s="104"/>
      <c r="Q11" s="104"/>
      <c r="R11" s="104"/>
      <c r="S11" s="104"/>
      <c r="T11" s="104"/>
      <c r="U11" s="104"/>
      <c r="V11" s="104"/>
    </row>
    <row r="12" spans="2:24" ht="42" customHeight="1" thickTop="1" thickBot="1" x14ac:dyDescent="0.25">
      <c r="B12" s="179"/>
      <c r="C12" s="179"/>
      <c r="D12" s="181"/>
      <c r="E12" s="181"/>
      <c r="F12" s="27">
        <v>44174</v>
      </c>
      <c r="G12" s="28"/>
      <c r="H12" s="29">
        <v>1</v>
      </c>
      <c r="I12" s="41">
        <v>0</v>
      </c>
      <c r="J12" s="31">
        <v>3849999.7</v>
      </c>
      <c r="K12" s="32">
        <v>0</v>
      </c>
      <c r="L12" s="32">
        <v>4.0050000000000002E-2</v>
      </c>
      <c r="M12" s="102">
        <v>97.492999999999995</v>
      </c>
      <c r="N12" s="33">
        <v>0.64657534246575343</v>
      </c>
      <c r="O12" s="33">
        <v>0.64383561643835607</v>
      </c>
      <c r="P12" s="119"/>
      <c r="Q12" s="104"/>
      <c r="R12" s="104"/>
      <c r="S12" s="104"/>
      <c r="T12" s="104"/>
      <c r="U12" s="104"/>
      <c r="V12" s="104"/>
    </row>
    <row r="13" spans="2:24" ht="42" customHeight="1" thickTop="1" thickBot="1" x14ac:dyDescent="0.25">
      <c r="B13" s="179"/>
      <c r="C13" s="179"/>
      <c r="D13" s="182"/>
      <c r="E13" s="182"/>
      <c r="F13" s="34">
        <v>44264</v>
      </c>
      <c r="G13" s="35"/>
      <c r="H13" s="36">
        <v>1</v>
      </c>
      <c r="I13" s="37">
        <v>0</v>
      </c>
      <c r="J13" s="38">
        <v>1100000</v>
      </c>
      <c r="K13" s="39">
        <v>0.29411764705882354</v>
      </c>
      <c r="L13" s="39">
        <v>4.0830000000000005E-2</v>
      </c>
      <c r="M13" s="103">
        <v>96.489000000000004</v>
      </c>
      <c r="N13" s="40">
        <v>0.89315068493150684</v>
      </c>
      <c r="O13" s="40">
        <v>0.89315068493150696</v>
      </c>
      <c r="P13" s="104"/>
      <c r="Q13" s="104"/>
      <c r="R13" s="104"/>
      <c r="S13" s="104"/>
      <c r="T13" s="104"/>
      <c r="U13" s="104"/>
      <c r="V13" s="104"/>
    </row>
    <row r="14" spans="2:24" ht="42" customHeight="1" thickTop="1" thickBot="1" x14ac:dyDescent="0.25">
      <c r="B14" s="179"/>
      <c r="C14" s="179"/>
      <c r="D14" s="183" t="s">
        <v>31</v>
      </c>
      <c r="E14" s="183"/>
      <c r="F14" s="183"/>
      <c r="G14" s="183"/>
      <c r="H14" s="183"/>
      <c r="I14" s="183"/>
      <c r="J14" s="42">
        <v>13890999.399999999</v>
      </c>
      <c r="K14" s="43"/>
      <c r="L14" s="44"/>
      <c r="M14" s="44"/>
      <c r="N14" s="45"/>
      <c r="O14" s="45">
        <v>0.42169375039341156</v>
      </c>
      <c r="P14" s="104"/>
      <c r="Q14" s="104"/>
      <c r="R14" s="104"/>
      <c r="S14" s="104"/>
      <c r="T14" s="104"/>
      <c r="U14" s="104"/>
      <c r="V14" s="104"/>
    </row>
    <row r="15" spans="2:24" ht="42" customHeight="1" thickTop="1" thickBot="1" x14ac:dyDescent="0.25">
      <c r="B15" s="179"/>
      <c r="C15" s="179"/>
      <c r="D15" s="180" t="s">
        <v>2</v>
      </c>
      <c r="E15" s="184"/>
      <c r="F15" s="27">
        <v>44036</v>
      </c>
      <c r="G15" s="28" t="s">
        <v>3</v>
      </c>
      <c r="H15" s="29">
        <v>15</v>
      </c>
      <c r="I15" s="30">
        <v>0.11</v>
      </c>
      <c r="J15" s="31">
        <v>6806426.5999999996</v>
      </c>
      <c r="K15" s="32">
        <v>0</v>
      </c>
      <c r="L15" s="32">
        <v>3.6070000000000005E-2</v>
      </c>
      <c r="M15" s="102">
        <v>101.902</v>
      </c>
      <c r="N15" s="33">
        <v>0.26849315068493151</v>
      </c>
      <c r="O15" s="33">
        <v>0.26575342465753415</v>
      </c>
      <c r="P15" s="124"/>
      <c r="Q15" s="104"/>
      <c r="R15" s="104"/>
      <c r="S15" s="104"/>
      <c r="T15" s="104"/>
      <c r="U15" s="104"/>
      <c r="V15" s="104"/>
    </row>
    <row r="16" spans="2:24" ht="42" customHeight="1" thickTop="1" thickBot="1" x14ac:dyDescent="0.25">
      <c r="B16" s="179"/>
      <c r="C16" s="179"/>
      <c r="D16" s="181"/>
      <c r="E16" s="185"/>
      <c r="F16" s="34">
        <v>44685</v>
      </c>
      <c r="G16" s="35" t="s">
        <v>3</v>
      </c>
      <c r="H16" s="36">
        <v>10</v>
      </c>
      <c r="I16" s="37">
        <v>7.0000000000000007E-2</v>
      </c>
      <c r="J16" s="38">
        <v>33484935.699999999</v>
      </c>
      <c r="K16" s="39">
        <v>0</v>
      </c>
      <c r="L16" s="39">
        <v>4.4219999999999995E-2</v>
      </c>
      <c r="M16" s="103">
        <v>104.93300000000001</v>
      </c>
      <c r="N16" s="40">
        <v>2.0465753424657533</v>
      </c>
      <c r="O16" s="40">
        <v>1.8587064671381786</v>
      </c>
      <c r="P16" s="124"/>
      <c r="Q16" s="104"/>
      <c r="R16" s="104"/>
      <c r="S16" s="104"/>
      <c r="T16" s="104"/>
      <c r="U16" s="104"/>
      <c r="V16" s="104"/>
    </row>
    <row r="17" spans="2:23" ht="42" customHeight="1" thickTop="1" thickBot="1" x14ac:dyDescent="0.25">
      <c r="B17" s="179"/>
      <c r="C17" s="179"/>
      <c r="D17" s="181"/>
      <c r="E17" s="185"/>
      <c r="F17" s="27">
        <v>45497</v>
      </c>
      <c r="G17" s="28" t="s">
        <v>3</v>
      </c>
      <c r="H17" s="29">
        <v>16</v>
      </c>
      <c r="I17" s="30">
        <v>0.1</v>
      </c>
      <c r="J17" s="31">
        <v>25779227.5</v>
      </c>
      <c r="K17" s="32">
        <v>0</v>
      </c>
      <c r="L17" s="32">
        <v>5.2880000000000003E-2</v>
      </c>
      <c r="M17" s="102">
        <v>117.542</v>
      </c>
      <c r="N17" s="33">
        <v>4.2712328767123289</v>
      </c>
      <c r="O17" s="33">
        <v>3.5145335317436621</v>
      </c>
      <c r="P17" s="124"/>
      <c r="Q17" s="104"/>
      <c r="R17" s="104"/>
      <c r="S17" s="104"/>
      <c r="T17" s="104"/>
      <c r="U17" s="104"/>
      <c r="V17" s="119"/>
    </row>
    <row r="18" spans="2:23" ht="42" customHeight="1" thickTop="1" thickBot="1" x14ac:dyDescent="0.25">
      <c r="B18" s="179"/>
      <c r="C18" s="179"/>
      <c r="D18" s="181"/>
      <c r="E18" s="185"/>
      <c r="F18" s="34">
        <v>45987</v>
      </c>
      <c r="G18" s="35" t="s">
        <v>3</v>
      </c>
      <c r="H18" s="36">
        <v>8</v>
      </c>
      <c r="I18" s="37">
        <v>6.25E-2</v>
      </c>
      <c r="J18" s="38">
        <v>19952831.899999999</v>
      </c>
      <c r="K18" s="39">
        <v>0</v>
      </c>
      <c r="L18" s="39">
        <v>5.8630000000000002E-2</v>
      </c>
      <c r="M18" s="103">
        <v>101.76300000000001</v>
      </c>
      <c r="N18" s="40">
        <v>5.6136986301369864</v>
      </c>
      <c r="O18" s="40">
        <v>4.8008099006005702</v>
      </c>
      <c r="P18" s="124"/>
      <c r="Q18" s="104"/>
      <c r="R18" s="104"/>
      <c r="S18" s="104"/>
      <c r="T18" s="104"/>
      <c r="U18" s="104"/>
      <c r="V18" s="119"/>
    </row>
    <row r="19" spans="2:23" ht="42" customHeight="1" thickTop="1" thickBot="1" x14ac:dyDescent="0.25">
      <c r="B19" s="179"/>
      <c r="C19" s="179"/>
      <c r="D19" s="181"/>
      <c r="E19" s="185"/>
      <c r="F19" s="27">
        <v>46260</v>
      </c>
      <c r="G19" s="28" t="s">
        <v>3</v>
      </c>
      <c r="H19" s="29">
        <v>15</v>
      </c>
      <c r="I19" s="30">
        <v>7.4999999999999997E-2</v>
      </c>
      <c r="J19" s="31">
        <v>28778993.899999999</v>
      </c>
      <c r="K19" s="32">
        <v>0</v>
      </c>
      <c r="L19" s="32">
        <v>6.1509999999999995E-2</v>
      </c>
      <c r="M19" s="102">
        <v>106.874</v>
      </c>
      <c r="N19" s="33">
        <v>6.3616438356164382</v>
      </c>
      <c r="O19" s="33">
        <v>5.1016689704116853</v>
      </c>
      <c r="P19" s="124"/>
      <c r="Q19" s="104"/>
      <c r="R19" s="104"/>
      <c r="S19" s="104"/>
      <c r="T19" s="104"/>
      <c r="U19" s="104"/>
      <c r="V19" s="104"/>
      <c r="W19" s="46"/>
    </row>
    <row r="20" spans="2:23" ht="42" customHeight="1" thickTop="1" thickBot="1" x14ac:dyDescent="0.25">
      <c r="B20" s="179"/>
      <c r="C20" s="179"/>
      <c r="D20" s="181"/>
      <c r="E20" s="185"/>
      <c r="F20" s="34">
        <v>46694</v>
      </c>
      <c r="G20" s="35" t="s">
        <v>3</v>
      </c>
      <c r="H20" s="36">
        <v>8</v>
      </c>
      <c r="I20" s="37">
        <v>5.7500000000000002E-2</v>
      </c>
      <c r="J20" s="38">
        <v>5563747.7000000002</v>
      </c>
      <c r="K20" s="39">
        <v>6.0253868758630036E-2</v>
      </c>
      <c r="L20" s="39">
        <v>6.5360000000000001E-2</v>
      </c>
      <c r="M20" s="103">
        <v>95.384</v>
      </c>
      <c r="N20" s="40">
        <v>7.5506849315068489</v>
      </c>
      <c r="O20" s="40">
        <v>6.1386441755915246</v>
      </c>
      <c r="P20" s="124"/>
      <c r="Q20" s="186" t="s">
        <v>32</v>
      </c>
      <c r="R20" s="187"/>
      <c r="S20" s="47"/>
      <c r="T20" s="48">
        <v>13890999.399999999</v>
      </c>
      <c r="U20" s="49">
        <v>5.3410234566422549E-2</v>
      </c>
      <c r="V20" s="104"/>
      <c r="W20" s="46"/>
    </row>
    <row r="21" spans="2:23" ht="42" customHeight="1" thickTop="1" thickBot="1" x14ac:dyDescent="0.25">
      <c r="B21" s="179"/>
      <c r="C21" s="179"/>
      <c r="D21" s="181"/>
      <c r="E21" s="185"/>
      <c r="F21" s="27">
        <v>46871</v>
      </c>
      <c r="G21" s="28" t="s">
        <v>3</v>
      </c>
      <c r="H21" s="29">
        <v>16</v>
      </c>
      <c r="I21" s="30">
        <v>0.06</v>
      </c>
      <c r="J21" s="31">
        <v>31116142.199999999</v>
      </c>
      <c r="K21" s="32">
        <v>1.1408661662209501E-3</v>
      </c>
      <c r="L21" s="32">
        <v>6.5560000000000007E-2</v>
      </c>
      <c r="M21" s="102">
        <v>96.605999999999995</v>
      </c>
      <c r="N21" s="33">
        <v>8.0356164383561648</v>
      </c>
      <c r="O21" s="33">
        <v>6.1985165757578198</v>
      </c>
      <c r="P21" s="124"/>
      <c r="Q21" s="188" t="s">
        <v>33</v>
      </c>
      <c r="R21" s="189"/>
      <c r="S21" s="50"/>
      <c r="T21" s="51">
        <v>200383713.40000004</v>
      </c>
      <c r="U21" s="52">
        <v>0.6119546340293871</v>
      </c>
      <c r="V21" s="104"/>
      <c r="W21" s="46"/>
    </row>
    <row r="22" spans="2:23" ht="42" customHeight="1" thickTop="1" thickBot="1" x14ac:dyDescent="0.25">
      <c r="B22" s="179"/>
      <c r="C22" s="179"/>
      <c r="D22" s="181"/>
      <c r="E22" s="185"/>
      <c r="F22" s="34">
        <v>47744</v>
      </c>
      <c r="G22" s="35" t="s">
        <v>3</v>
      </c>
      <c r="H22" s="36">
        <v>16</v>
      </c>
      <c r="I22" s="37">
        <v>7.7499999999999999E-2</v>
      </c>
      <c r="J22" s="38">
        <v>17802886.300000001</v>
      </c>
      <c r="K22" s="39">
        <v>0</v>
      </c>
      <c r="L22" s="39">
        <v>6.7949999999999997E-2</v>
      </c>
      <c r="M22" s="103">
        <v>106.91</v>
      </c>
      <c r="N22" s="40">
        <v>10.427397260273972</v>
      </c>
      <c r="O22" s="40">
        <v>7.3247824160360713</v>
      </c>
      <c r="P22" s="124"/>
      <c r="Q22" s="53" t="s">
        <v>34</v>
      </c>
      <c r="R22" s="47"/>
      <c r="S22" s="47"/>
      <c r="T22" s="48">
        <v>109941333.25460552</v>
      </c>
      <c r="U22" s="49">
        <v>0.33463513140419038</v>
      </c>
      <c r="V22" s="104"/>
    </row>
    <row r="23" spans="2:23" ht="42" customHeight="1" thickTop="1" thickBot="1" x14ac:dyDescent="0.25">
      <c r="B23" s="179"/>
      <c r="C23" s="179"/>
      <c r="D23" s="181"/>
      <c r="E23" s="185"/>
      <c r="F23" s="27">
        <v>48395</v>
      </c>
      <c r="G23" s="28" t="s">
        <v>3</v>
      </c>
      <c r="H23" s="29">
        <v>16</v>
      </c>
      <c r="I23" s="30">
        <v>7.0000000000000007E-2</v>
      </c>
      <c r="J23" s="31">
        <v>18823780.300000001</v>
      </c>
      <c r="K23" s="32">
        <v>0</v>
      </c>
      <c r="L23" s="32">
        <v>7.0000000000000007E-2</v>
      </c>
      <c r="M23" s="102">
        <v>99.96</v>
      </c>
      <c r="N23" s="33">
        <v>12.210958904109589</v>
      </c>
      <c r="O23" s="33">
        <v>8.1426862965609246</v>
      </c>
      <c r="P23" s="124"/>
      <c r="Q23" s="54" t="s">
        <v>35</v>
      </c>
      <c r="R23" s="54"/>
      <c r="S23" s="54"/>
      <c r="T23" s="55">
        <v>324216046.05460554</v>
      </c>
      <c r="U23" s="56">
        <v>1</v>
      </c>
      <c r="V23" s="104"/>
      <c r="W23" s="57"/>
    </row>
    <row r="24" spans="2:23" ht="42" customHeight="1" thickTop="1" thickBot="1" x14ac:dyDescent="0.25">
      <c r="B24" s="179"/>
      <c r="C24" s="179"/>
      <c r="D24" s="58"/>
      <c r="E24" s="58"/>
      <c r="F24" s="34">
        <v>49235</v>
      </c>
      <c r="G24" s="35" t="s">
        <v>3</v>
      </c>
      <c r="H24" s="36">
        <v>16</v>
      </c>
      <c r="I24" s="37">
        <v>7.2499999999999995E-2</v>
      </c>
      <c r="J24" s="38">
        <v>12274741.300000001</v>
      </c>
      <c r="K24" s="39">
        <v>2.3727629234617655E-2</v>
      </c>
      <c r="L24" s="39">
        <v>7.0999999999999994E-2</v>
      </c>
      <c r="M24" s="103">
        <v>101.26900000000001</v>
      </c>
      <c r="N24" s="40">
        <v>14.512328767123288</v>
      </c>
      <c r="O24" s="40">
        <v>9.1550987960305008</v>
      </c>
      <c r="P24" s="124"/>
      <c r="Q24" s="59"/>
      <c r="R24" s="59"/>
      <c r="S24" s="59"/>
      <c r="T24" s="60"/>
      <c r="U24" s="61"/>
      <c r="V24" s="104"/>
      <c r="W24" s="57"/>
    </row>
    <row r="25" spans="2:23" ht="42" customHeight="1" thickTop="1" thickBot="1" x14ac:dyDescent="0.25">
      <c r="B25" s="179"/>
      <c r="C25" s="179"/>
      <c r="D25" s="190" t="s">
        <v>36</v>
      </c>
      <c r="E25" s="190"/>
      <c r="F25" s="190"/>
      <c r="G25" s="190"/>
      <c r="H25" s="190"/>
      <c r="I25" s="190"/>
      <c r="J25" s="42">
        <v>200383713.40000004</v>
      </c>
      <c r="K25" s="43"/>
      <c r="L25" s="44"/>
      <c r="M25" s="44"/>
      <c r="N25" s="45"/>
      <c r="O25" s="45">
        <v>5.0919446461899547</v>
      </c>
      <c r="P25" s="104"/>
      <c r="Q25" s="105"/>
      <c r="R25" s="105"/>
      <c r="S25" s="105"/>
      <c r="T25" s="105"/>
      <c r="U25" s="106"/>
      <c r="V25" s="104"/>
      <c r="W25" s="57"/>
    </row>
    <row r="26" spans="2:23" ht="42" customHeight="1" thickTop="1" thickBot="1" x14ac:dyDescent="0.25">
      <c r="B26" s="179"/>
      <c r="C26" s="179"/>
      <c r="D26" s="191" t="s">
        <v>4</v>
      </c>
      <c r="E26" s="192"/>
      <c r="F26" s="34">
        <v>44265</v>
      </c>
      <c r="G26" s="35" t="s">
        <v>3</v>
      </c>
      <c r="H26" s="36">
        <v>10</v>
      </c>
      <c r="I26" s="37">
        <v>3.5000000000000003E-2</v>
      </c>
      <c r="J26" s="38">
        <v>16020334.4120207</v>
      </c>
      <c r="K26" s="39">
        <v>1.888346066413921E-3</v>
      </c>
      <c r="L26" s="39">
        <v>1.5980000000000001E-2</v>
      </c>
      <c r="M26" s="103">
        <v>101.676</v>
      </c>
      <c r="N26" s="40">
        <v>0.89589041095890409</v>
      </c>
      <c r="O26" s="40">
        <v>0.89589041095890409</v>
      </c>
      <c r="P26" s="82"/>
      <c r="Q26" s="178"/>
      <c r="R26" s="178"/>
      <c r="S26" s="178"/>
      <c r="T26" s="178"/>
      <c r="U26" s="178"/>
      <c r="V26" s="104"/>
      <c r="W26" s="57"/>
    </row>
    <row r="27" spans="2:23" ht="42" customHeight="1" thickTop="1" thickBot="1" x14ac:dyDescent="0.25">
      <c r="B27" s="179"/>
      <c r="C27" s="179"/>
      <c r="D27" s="193"/>
      <c r="E27" s="194"/>
      <c r="F27" s="27">
        <v>44980</v>
      </c>
      <c r="G27" s="28" t="s">
        <v>3</v>
      </c>
      <c r="H27" s="29">
        <v>17</v>
      </c>
      <c r="I27" s="30">
        <v>4.7500000000000001E-2</v>
      </c>
      <c r="J27" s="31">
        <v>28623927.685038831</v>
      </c>
      <c r="K27" s="32">
        <v>1.8883460664138479E-3</v>
      </c>
      <c r="L27" s="32">
        <v>2.2090000000000002E-2</v>
      </c>
      <c r="M27" s="102">
        <v>106.95</v>
      </c>
      <c r="N27" s="33">
        <v>2.8547945205479452</v>
      </c>
      <c r="O27" s="33">
        <v>2.723053771085405</v>
      </c>
      <c r="P27" s="107"/>
      <c r="Q27" s="104"/>
      <c r="R27" s="104"/>
      <c r="S27" s="104"/>
      <c r="T27" s="104"/>
      <c r="U27" s="104"/>
      <c r="V27" s="104"/>
    </row>
    <row r="28" spans="2:23" ht="42" customHeight="1" thickTop="1" thickBot="1" x14ac:dyDescent="0.25">
      <c r="B28" s="179"/>
      <c r="C28" s="179"/>
      <c r="D28" s="193"/>
      <c r="E28" s="194"/>
      <c r="F28" s="34">
        <v>45784</v>
      </c>
      <c r="G28" s="35" t="s">
        <v>3</v>
      </c>
      <c r="H28" s="36">
        <v>11</v>
      </c>
      <c r="I28" s="37">
        <v>3.5000000000000003E-2</v>
      </c>
      <c r="J28" s="38">
        <v>10783760.502204999</v>
      </c>
      <c r="K28" s="39">
        <v>1.8883460664136614E-3</v>
      </c>
      <c r="L28" s="39">
        <v>2.5390000000000003E-2</v>
      </c>
      <c r="M28" s="103">
        <v>104.502</v>
      </c>
      <c r="N28" s="40">
        <v>5.0575342465753428</v>
      </c>
      <c r="O28" s="40">
        <v>4.5815217055993349</v>
      </c>
      <c r="P28" s="108"/>
      <c r="Q28" s="104"/>
      <c r="R28" s="104"/>
      <c r="S28" s="104"/>
      <c r="T28" s="104"/>
      <c r="U28" s="104"/>
      <c r="V28" s="104"/>
    </row>
    <row r="29" spans="2:23" ht="42" customHeight="1" thickTop="1" thickBot="1" x14ac:dyDescent="0.25">
      <c r="B29" s="179"/>
      <c r="C29" s="179"/>
      <c r="D29" s="193"/>
      <c r="E29" s="194"/>
      <c r="F29" s="27">
        <v>46463</v>
      </c>
      <c r="G29" s="28" t="s">
        <v>3</v>
      </c>
      <c r="H29" s="29">
        <v>11</v>
      </c>
      <c r="I29" s="30">
        <v>3.3000000000000002E-2</v>
      </c>
      <c r="J29" s="31">
        <v>17807049.104346994</v>
      </c>
      <c r="K29" s="32">
        <v>1.8883460664135276E-3</v>
      </c>
      <c r="L29" s="32">
        <v>2.6409999999999999E-2</v>
      </c>
      <c r="M29" s="102">
        <v>104.11</v>
      </c>
      <c r="N29" s="33">
        <v>6.9178082191780819</v>
      </c>
      <c r="O29" s="33">
        <v>6.2939695287882449</v>
      </c>
      <c r="P29" s="104"/>
      <c r="Q29" s="108"/>
      <c r="R29" s="108"/>
      <c r="S29" s="108"/>
      <c r="T29" s="109"/>
      <c r="U29" s="110"/>
      <c r="V29" s="104"/>
    </row>
    <row r="30" spans="2:23" ht="42" customHeight="1" thickTop="1" thickBot="1" x14ac:dyDescent="0.25">
      <c r="B30" s="179"/>
      <c r="C30" s="179"/>
      <c r="D30" s="193"/>
      <c r="E30" s="194"/>
      <c r="F30" s="34">
        <v>47226</v>
      </c>
      <c r="G30" s="35" t="s">
        <v>3</v>
      </c>
      <c r="H30" s="36">
        <v>10</v>
      </c>
      <c r="I30" s="37">
        <v>2.2499999999999999E-2</v>
      </c>
      <c r="J30" s="38">
        <v>239779.42252679999</v>
      </c>
      <c r="K30" s="39">
        <v>1.8883460664137547E-3</v>
      </c>
      <c r="L30" s="39">
        <v>2.811E-2</v>
      </c>
      <c r="M30" s="103">
        <v>95.593999999999994</v>
      </c>
      <c r="N30" s="40">
        <v>9.0082191780821912</v>
      </c>
      <c r="O30" s="40">
        <v>8.0371363050165172</v>
      </c>
      <c r="P30" s="111"/>
      <c r="Q30" s="104"/>
      <c r="R30" s="104"/>
      <c r="S30" s="104"/>
      <c r="T30" s="104"/>
      <c r="U30" s="104"/>
      <c r="V30" s="104"/>
    </row>
    <row r="31" spans="2:23" ht="42" customHeight="1" thickTop="1" thickBot="1" x14ac:dyDescent="0.25">
      <c r="B31" s="179"/>
      <c r="C31" s="179"/>
      <c r="D31" s="193"/>
      <c r="E31" s="194"/>
      <c r="F31" s="27">
        <v>48663</v>
      </c>
      <c r="G31" s="28" t="s">
        <v>3</v>
      </c>
      <c r="H31" s="29">
        <v>20</v>
      </c>
      <c r="I31" s="30">
        <v>0.03</v>
      </c>
      <c r="J31" s="31">
        <v>11262677.0113125</v>
      </c>
      <c r="K31" s="32">
        <v>1.8883460664139218E-3</v>
      </c>
      <c r="L31" s="32">
        <v>3.0139999999999997E-2</v>
      </c>
      <c r="M31" s="102">
        <v>99.846000000000004</v>
      </c>
      <c r="N31" s="33">
        <v>12.945205479452055</v>
      </c>
      <c r="O31" s="33">
        <v>10.889172677955411</v>
      </c>
      <c r="P31" s="104"/>
      <c r="Q31" s="104"/>
      <c r="R31" s="104"/>
      <c r="S31" s="104"/>
      <c r="T31" s="104"/>
      <c r="U31" s="104"/>
      <c r="V31" s="104"/>
    </row>
    <row r="32" spans="2:23" ht="42" customHeight="1" thickTop="1" thickBot="1" x14ac:dyDescent="0.25">
      <c r="B32" s="179"/>
      <c r="C32" s="179"/>
      <c r="D32" s="193"/>
      <c r="E32" s="194"/>
      <c r="F32" s="34">
        <v>49403</v>
      </c>
      <c r="G32" s="35" t="s">
        <v>3</v>
      </c>
      <c r="H32" s="36">
        <v>20</v>
      </c>
      <c r="I32" s="37">
        <v>4.7500000000000001E-2</v>
      </c>
      <c r="J32" s="38">
        <v>15575042.088849299</v>
      </c>
      <c r="K32" s="39">
        <v>1.8883460664137592E-3</v>
      </c>
      <c r="L32" s="39">
        <v>2.9839999999999998E-2</v>
      </c>
      <c r="M32" s="103">
        <v>121.06100000000001</v>
      </c>
      <c r="N32" s="40">
        <v>14.972602739726028</v>
      </c>
      <c r="O32" s="40">
        <v>11.426559389915832</v>
      </c>
      <c r="P32" s="104"/>
      <c r="Q32" s="104"/>
      <c r="R32" s="104"/>
      <c r="S32" s="104"/>
      <c r="T32" s="104"/>
      <c r="U32" s="104"/>
      <c r="V32" s="104"/>
    </row>
    <row r="33" spans="2:22" ht="42" customHeight="1" thickTop="1" thickBot="1" x14ac:dyDescent="0.25">
      <c r="B33" s="179"/>
      <c r="C33" s="179"/>
      <c r="D33" s="193"/>
      <c r="E33" s="194"/>
      <c r="F33" s="27">
        <v>50096</v>
      </c>
      <c r="G33" s="28" t="s">
        <v>3</v>
      </c>
      <c r="H33" s="29">
        <v>18</v>
      </c>
      <c r="I33" s="30">
        <v>3.7499999999999999E-2</v>
      </c>
      <c r="J33" s="31">
        <v>6424698.2330125002</v>
      </c>
      <c r="K33" s="32">
        <v>1.8883460664137976E-3</v>
      </c>
      <c r="L33" s="32">
        <v>3.0110000000000001E-2</v>
      </c>
      <c r="M33" s="102">
        <v>109.648</v>
      </c>
      <c r="N33" s="33">
        <v>16.87123287671233</v>
      </c>
      <c r="O33" s="33">
        <v>12.94209409291218</v>
      </c>
      <c r="P33" s="104"/>
      <c r="Q33" s="104"/>
      <c r="R33" s="104"/>
      <c r="S33" s="104"/>
      <c r="T33" s="104"/>
      <c r="U33" s="104"/>
      <c r="V33" s="104"/>
    </row>
    <row r="34" spans="2:22" ht="42" customHeight="1" thickTop="1" thickBot="1" x14ac:dyDescent="0.25">
      <c r="B34" s="179"/>
      <c r="C34" s="179"/>
      <c r="D34" s="193"/>
      <c r="E34" s="194"/>
      <c r="F34" s="34">
        <v>54590</v>
      </c>
      <c r="G34" s="35"/>
      <c r="H34" s="36">
        <v>32</v>
      </c>
      <c r="I34" s="37">
        <v>3.7499999999999999E-2</v>
      </c>
      <c r="J34" s="38">
        <v>3204064.7952928995</v>
      </c>
      <c r="K34" s="39">
        <v>1.8883460664137863E-3</v>
      </c>
      <c r="L34" s="39">
        <v>3.0499999999999999E-2</v>
      </c>
      <c r="M34" s="103">
        <v>113.38500000000001</v>
      </c>
      <c r="N34" s="40">
        <v>29.183561643835617</v>
      </c>
      <c r="O34" s="40">
        <v>18.415498657180844</v>
      </c>
      <c r="P34" s="104"/>
      <c r="Q34" s="104"/>
      <c r="R34" s="104"/>
      <c r="S34" s="104"/>
      <c r="T34" s="104"/>
      <c r="U34" s="104"/>
      <c r="V34" s="104"/>
    </row>
    <row r="35" spans="2:22" ht="42" customHeight="1" thickTop="1" x14ac:dyDescent="0.2">
      <c r="B35" s="179"/>
      <c r="C35" s="179"/>
      <c r="D35" s="171" t="s">
        <v>37</v>
      </c>
      <c r="E35" s="171"/>
      <c r="F35" s="171"/>
      <c r="G35" s="171"/>
      <c r="H35" s="171"/>
      <c r="I35" s="171"/>
      <c r="J35" s="42">
        <v>109941333.25460552</v>
      </c>
      <c r="K35" s="62"/>
      <c r="L35" s="62"/>
      <c r="M35" s="63"/>
      <c r="N35" s="64"/>
      <c r="O35" s="45">
        <v>6.3531250068264198</v>
      </c>
      <c r="P35" s="104"/>
      <c r="Q35" s="104"/>
      <c r="R35" s="104"/>
      <c r="S35" s="104"/>
      <c r="T35" s="104"/>
      <c r="U35" s="104"/>
      <c r="V35" s="104"/>
    </row>
    <row r="36" spans="2:22" ht="42" customHeight="1" x14ac:dyDescent="0.2">
      <c r="B36" s="179"/>
      <c r="C36" s="179"/>
      <c r="D36" s="172" t="s">
        <v>38</v>
      </c>
      <c r="E36" s="172"/>
      <c r="F36" s="172"/>
      <c r="G36" s="172"/>
      <c r="H36" s="172"/>
      <c r="I36" s="172"/>
      <c r="J36" s="42">
        <v>310325046.65460557</v>
      </c>
      <c r="K36" s="62"/>
      <c r="L36" s="62"/>
      <c r="M36" s="63"/>
      <c r="N36" s="64"/>
      <c r="O36" s="64"/>
      <c r="P36" s="104"/>
      <c r="Q36" s="112"/>
      <c r="R36" s="112"/>
      <c r="S36" s="112"/>
      <c r="T36" s="104"/>
      <c r="U36" s="104"/>
      <c r="V36" s="104"/>
    </row>
    <row r="37" spans="2:22" ht="42" customHeight="1" x14ac:dyDescent="0.2">
      <c r="B37" s="179"/>
      <c r="C37" s="179"/>
      <c r="D37" s="172" t="s">
        <v>5</v>
      </c>
      <c r="E37" s="172"/>
      <c r="F37" s="172"/>
      <c r="G37" s="172"/>
      <c r="H37" s="172"/>
      <c r="I37" s="172"/>
      <c r="J37" s="42">
        <v>324216046.05460554</v>
      </c>
      <c r="K37" s="62"/>
      <c r="L37" s="62"/>
      <c r="M37" s="63"/>
      <c r="N37" s="64"/>
      <c r="O37" s="65"/>
      <c r="P37" s="104"/>
      <c r="Q37" s="104"/>
      <c r="R37" s="104"/>
      <c r="S37" s="112"/>
      <c r="T37" s="104"/>
      <c r="U37" s="104"/>
      <c r="V37" s="104"/>
    </row>
    <row r="38" spans="2:22" ht="32.25" hidden="1" customHeight="1" x14ac:dyDescent="0.2">
      <c r="B38" s="16" t="s">
        <v>39</v>
      </c>
      <c r="C38" s="16"/>
      <c r="D38" s="16" t="s">
        <v>40</v>
      </c>
      <c r="E38" s="16"/>
      <c r="F38" s="16" t="s">
        <v>17</v>
      </c>
      <c r="G38" s="16"/>
      <c r="H38" s="16" t="s">
        <v>19</v>
      </c>
      <c r="I38" s="16" t="s">
        <v>20</v>
      </c>
      <c r="J38" s="16" t="s">
        <v>41</v>
      </c>
      <c r="K38" s="16"/>
      <c r="L38" s="16" t="s">
        <v>23</v>
      </c>
      <c r="M38" s="16" t="s">
        <v>24</v>
      </c>
      <c r="N38" s="16" t="s">
        <v>25</v>
      </c>
      <c r="O38" s="16"/>
      <c r="P38" s="104"/>
      <c r="Q38" s="113"/>
      <c r="R38" s="104"/>
      <c r="S38" s="104"/>
      <c r="T38" s="104"/>
      <c r="U38" s="114"/>
      <c r="V38" s="104"/>
    </row>
    <row r="39" spans="2:22" ht="66.75" hidden="1" customHeight="1" x14ac:dyDescent="0.2">
      <c r="B39" s="173"/>
      <c r="C39" s="173"/>
      <c r="D39" s="174" t="s">
        <v>29</v>
      </c>
      <c r="E39" s="175"/>
      <c r="F39" s="176" t="s">
        <v>42</v>
      </c>
      <c r="G39" s="177"/>
      <c r="H39" s="29">
        <v>2</v>
      </c>
      <c r="I39" s="41">
        <v>5.5E-2</v>
      </c>
      <c r="J39" s="159">
        <v>0</v>
      </c>
      <c r="K39" s="159"/>
      <c r="L39" s="32">
        <v>0</v>
      </c>
      <c r="M39" s="33">
        <v>0</v>
      </c>
      <c r="N39" s="33">
        <v>0</v>
      </c>
      <c r="O39" s="33"/>
      <c r="P39" s="104"/>
      <c r="Q39" s="115"/>
      <c r="R39" s="116"/>
      <c r="S39" s="116"/>
      <c r="T39" s="116"/>
      <c r="U39" s="117"/>
      <c r="V39" s="104"/>
    </row>
    <row r="40" spans="2:22" ht="42" hidden="1" customHeight="1" x14ac:dyDescent="0.2">
      <c r="B40" s="66" t="s">
        <v>36</v>
      </c>
      <c r="C40" s="66"/>
      <c r="D40" s="67"/>
      <c r="E40" s="67"/>
      <c r="F40" s="67"/>
      <c r="G40" s="67"/>
      <c r="H40" s="67"/>
      <c r="I40" s="67"/>
      <c r="J40" s="67"/>
      <c r="K40" s="67"/>
      <c r="L40" s="67"/>
      <c r="M40" s="67"/>
      <c r="N40" s="67"/>
      <c r="O40" s="67"/>
      <c r="P40" s="104"/>
      <c r="Q40" s="104"/>
      <c r="R40" s="104"/>
      <c r="S40" s="104"/>
      <c r="T40" s="104"/>
      <c r="U40" s="104"/>
      <c r="V40" s="104"/>
    </row>
    <row r="41" spans="2:22" ht="42" hidden="1" customHeight="1" x14ac:dyDescent="0.2">
      <c r="B41" s="68"/>
      <c r="C41" s="68"/>
      <c r="D41" s="67"/>
      <c r="E41" s="67"/>
      <c r="F41" s="67"/>
      <c r="G41" s="67"/>
      <c r="H41" s="67"/>
      <c r="I41" s="67"/>
      <c r="J41" s="67"/>
      <c r="K41" s="67"/>
      <c r="L41" s="67"/>
      <c r="M41" s="67"/>
      <c r="N41" s="67"/>
      <c r="O41" s="67"/>
      <c r="P41" s="108"/>
      <c r="Q41" s="104"/>
      <c r="R41" s="104"/>
      <c r="S41" s="104"/>
      <c r="T41" s="104"/>
      <c r="U41" s="118"/>
      <c r="V41" s="104"/>
    </row>
    <row r="42" spans="2:22" ht="18" x14ac:dyDescent="0.2">
      <c r="B42" s="104"/>
      <c r="C42" s="104"/>
      <c r="D42" s="120"/>
      <c r="E42" s="120"/>
      <c r="F42" s="120"/>
      <c r="G42" s="120"/>
      <c r="H42" s="120"/>
      <c r="I42" s="120"/>
      <c r="J42" s="120"/>
      <c r="K42" s="120"/>
      <c r="L42" s="120"/>
      <c r="M42" s="120"/>
      <c r="N42" s="120"/>
      <c r="O42" s="120"/>
      <c r="P42" s="104"/>
      <c r="Q42" s="104"/>
      <c r="R42" s="104"/>
      <c r="S42" s="104"/>
      <c r="T42" s="104"/>
      <c r="U42" s="119"/>
      <c r="V42" s="104"/>
    </row>
    <row r="43" spans="2:22" ht="18" customHeight="1" x14ac:dyDescent="0.2">
      <c r="B43" s="104"/>
      <c r="C43" s="104"/>
      <c r="D43" s="104"/>
      <c r="E43" s="104"/>
      <c r="F43" s="104"/>
      <c r="G43" s="104"/>
      <c r="H43" s="104"/>
      <c r="I43" s="104"/>
      <c r="J43" s="104"/>
      <c r="K43" s="104"/>
      <c r="L43" s="135"/>
      <c r="M43" s="104"/>
      <c r="N43" s="119"/>
      <c r="O43" s="104"/>
      <c r="P43" s="120"/>
      <c r="Q43" s="104"/>
      <c r="R43" s="104"/>
      <c r="S43" s="104"/>
      <c r="T43" s="104"/>
      <c r="U43" s="120"/>
      <c r="V43" s="104"/>
    </row>
    <row r="44" spans="2:22" ht="18" x14ac:dyDescent="0.2">
      <c r="B44" s="104"/>
      <c r="C44" s="104"/>
      <c r="D44" s="104"/>
      <c r="E44" s="104"/>
      <c r="F44" s="104"/>
      <c r="G44" s="104"/>
      <c r="H44" s="104"/>
      <c r="I44" s="104"/>
      <c r="J44" s="104"/>
      <c r="K44" s="104"/>
      <c r="L44" s="135"/>
      <c r="M44" s="104"/>
      <c r="N44" s="104"/>
      <c r="O44" s="104"/>
      <c r="P44" s="125"/>
      <c r="Q44" s="104"/>
      <c r="R44" s="104"/>
      <c r="S44" s="104"/>
      <c r="T44" s="104"/>
      <c r="U44" s="125"/>
      <c r="V44" s="104"/>
    </row>
    <row r="45" spans="2:22" ht="19.5" customHeight="1" x14ac:dyDescent="0.2">
      <c r="B45" s="104"/>
      <c r="C45" s="104"/>
      <c r="D45" s="104"/>
      <c r="E45" s="104"/>
      <c r="F45" s="104"/>
      <c r="G45" s="104"/>
      <c r="H45" s="104"/>
      <c r="I45" s="104"/>
      <c r="J45" s="104"/>
      <c r="K45" s="104"/>
      <c r="L45" s="135"/>
      <c r="M45" s="104"/>
      <c r="N45" s="104"/>
      <c r="O45" s="104"/>
      <c r="P45" s="104"/>
      <c r="Q45" s="104"/>
      <c r="R45" s="104"/>
      <c r="S45" s="104"/>
      <c r="T45" s="104"/>
      <c r="U45" s="104"/>
      <c r="V45" s="104"/>
    </row>
    <row r="46" spans="2:22" ht="18" customHeight="1" x14ac:dyDescent="0.2">
      <c r="B46" s="104"/>
      <c r="C46" s="104"/>
      <c r="D46" s="104"/>
      <c r="E46" s="104"/>
      <c r="F46" s="104"/>
      <c r="G46" s="104"/>
      <c r="H46" s="104"/>
      <c r="I46" s="104"/>
      <c r="J46" s="104"/>
      <c r="K46" s="104"/>
      <c r="L46" s="135"/>
      <c r="M46" s="104"/>
      <c r="N46" s="104"/>
      <c r="O46" s="104"/>
      <c r="P46" s="104"/>
      <c r="Q46" s="104"/>
      <c r="R46" s="104"/>
      <c r="S46" s="104"/>
      <c r="T46" s="104"/>
      <c r="U46" s="104"/>
      <c r="V46" s="104"/>
    </row>
    <row r="47" spans="2:22" ht="18" x14ac:dyDescent="0.2">
      <c r="B47" s="104"/>
      <c r="C47" s="104"/>
      <c r="D47" s="104"/>
      <c r="E47" s="104"/>
      <c r="F47" s="104"/>
      <c r="G47" s="104"/>
      <c r="H47" s="104"/>
      <c r="I47" s="104"/>
      <c r="J47" s="104"/>
      <c r="K47" s="104"/>
      <c r="L47" s="135"/>
      <c r="M47" s="104"/>
      <c r="N47" s="104"/>
      <c r="O47" s="104"/>
      <c r="P47" s="104"/>
      <c r="Q47" s="104"/>
      <c r="R47" s="104"/>
      <c r="S47" s="104"/>
      <c r="T47" s="125"/>
      <c r="U47" s="125"/>
      <c r="V47" s="104"/>
    </row>
    <row r="48" spans="2:22" ht="20.25" customHeight="1" x14ac:dyDescent="0.2">
      <c r="B48" s="104"/>
      <c r="C48" s="104"/>
      <c r="D48" s="104"/>
      <c r="E48" s="104"/>
      <c r="F48" s="104"/>
      <c r="G48" s="104"/>
      <c r="H48" s="104"/>
      <c r="I48" s="104"/>
      <c r="J48" s="104"/>
      <c r="K48" s="104"/>
      <c r="L48" s="135"/>
      <c r="M48" s="104"/>
      <c r="N48" s="104"/>
      <c r="O48" s="104"/>
      <c r="P48" s="104"/>
      <c r="Q48" s="104"/>
      <c r="R48" s="104"/>
      <c r="S48" s="104"/>
      <c r="T48" s="104"/>
      <c r="U48" s="104"/>
      <c r="V48" s="104"/>
    </row>
    <row r="49" spans="2:24" ht="18" x14ac:dyDescent="0.2">
      <c r="B49" s="104"/>
      <c r="C49" s="104"/>
      <c r="D49" s="104"/>
      <c r="E49" s="104"/>
      <c r="F49" s="104"/>
      <c r="G49" s="104"/>
      <c r="H49" s="104"/>
      <c r="I49" s="104"/>
      <c r="J49" s="104"/>
      <c r="K49" s="104"/>
      <c r="L49" s="135"/>
      <c r="M49" s="104"/>
      <c r="N49" s="104"/>
      <c r="O49" s="104"/>
      <c r="P49" s="104"/>
      <c r="Q49" s="104"/>
      <c r="R49" s="104"/>
      <c r="S49" s="104"/>
      <c r="T49" s="104"/>
      <c r="U49" s="126"/>
      <c r="V49" s="104"/>
    </row>
    <row r="50" spans="2:24" ht="18" x14ac:dyDescent="0.2">
      <c r="B50" s="120"/>
      <c r="C50" s="120"/>
      <c r="D50" s="120"/>
      <c r="E50" s="120"/>
      <c r="F50" s="120"/>
      <c r="G50" s="120"/>
      <c r="H50" s="120"/>
      <c r="I50" s="120"/>
      <c r="J50" s="136"/>
      <c r="K50" s="137"/>
      <c r="L50" s="138"/>
      <c r="M50" s="139"/>
      <c r="N50" s="137"/>
      <c r="O50" s="104"/>
      <c r="P50" s="104"/>
      <c r="Q50" s="104"/>
      <c r="R50" s="104"/>
      <c r="S50" s="104"/>
      <c r="T50" s="104"/>
      <c r="U50" s="104"/>
      <c r="V50" s="104"/>
    </row>
    <row r="51" spans="2:24" ht="19.5" customHeight="1" x14ac:dyDescent="0.2">
      <c r="B51" s="120"/>
      <c r="C51" s="120"/>
      <c r="D51" s="120"/>
      <c r="E51" s="120"/>
      <c r="F51" s="104"/>
      <c r="G51" s="104"/>
      <c r="H51" s="104"/>
      <c r="I51" s="104"/>
      <c r="J51" s="104"/>
      <c r="K51" s="104"/>
      <c r="L51" s="135"/>
      <c r="M51" s="104"/>
      <c r="N51" s="104"/>
      <c r="O51" s="104"/>
      <c r="P51" s="104"/>
      <c r="Q51" s="104"/>
      <c r="R51" s="104"/>
      <c r="S51" s="104"/>
      <c r="T51" s="104"/>
      <c r="U51" s="104"/>
      <c r="V51" s="104"/>
    </row>
    <row r="52" spans="2:24" ht="18" x14ac:dyDescent="0.2">
      <c r="B52" s="104"/>
      <c r="C52" s="104"/>
      <c r="D52" s="104"/>
      <c r="E52" s="104"/>
      <c r="F52" s="104"/>
      <c r="G52" s="104"/>
      <c r="H52" s="104"/>
      <c r="I52" s="104"/>
      <c r="J52" s="104"/>
      <c r="K52" s="104"/>
      <c r="L52" s="140"/>
      <c r="M52" s="104"/>
      <c r="N52" s="104"/>
      <c r="O52" s="104"/>
      <c r="P52" s="104"/>
      <c r="Q52" s="104"/>
      <c r="R52" s="104"/>
      <c r="S52" s="104"/>
      <c r="T52" s="104"/>
      <c r="U52" s="104"/>
      <c r="V52" s="104"/>
    </row>
    <row r="53" spans="2:24" ht="19.5" customHeight="1" x14ac:dyDescent="0.2">
      <c r="B53" s="104"/>
      <c r="C53" s="104"/>
      <c r="D53" s="104"/>
      <c r="E53" s="104"/>
      <c r="F53" s="104"/>
      <c r="G53" s="120"/>
      <c r="H53" s="104"/>
      <c r="I53" s="104"/>
      <c r="J53" s="104"/>
      <c r="K53" s="104"/>
      <c r="L53" s="135"/>
      <c r="M53" s="104"/>
      <c r="N53" s="104"/>
      <c r="O53" s="104"/>
      <c r="P53" s="104"/>
      <c r="Q53" s="104"/>
      <c r="R53" s="104"/>
      <c r="S53" s="104"/>
      <c r="T53" s="104"/>
      <c r="U53" s="104"/>
      <c r="V53" s="104"/>
    </row>
    <row r="54" spans="2:24" ht="23.25" customHeight="1" x14ac:dyDescent="0.2">
      <c r="B54" s="104"/>
      <c r="C54" s="104"/>
      <c r="D54" s="104"/>
      <c r="E54" s="104"/>
      <c r="F54" s="104"/>
      <c r="G54" s="141"/>
      <c r="H54" s="104"/>
      <c r="I54" s="104"/>
      <c r="J54" s="104"/>
      <c r="K54" s="104"/>
      <c r="L54" s="135"/>
      <c r="M54" s="104"/>
      <c r="N54" s="104"/>
      <c r="O54" s="104"/>
      <c r="P54" s="104"/>
      <c r="Q54" s="104"/>
      <c r="R54" s="104"/>
      <c r="S54" s="104"/>
      <c r="T54" s="104"/>
      <c r="U54" s="104"/>
      <c r="V54" s="104"/>
    </row>
    <row r="55" spans="2:24" ht="18" x14ac:dyDescent="0.2">
      <c r="B55" s="104"/>
      <c r="C55" s="104"/>
      <c r="D55" s="104"/>
      <c r="E55" s="104"/>
      <c r="F55" s="104"/>
      <c r="G55" s="141"/>
      <c r="H55" s="104"/>
      <c r="I55" s="104"/>
      <c r="J55" s="104"/>
      <c r="K55" s="104"/>
      <c r="L55" s="135"/>
      <c r="M55" s="104"/>
      <c r="N55" s="104"/>
      <c r="O55" s="104"/>
      <c r="P55" s="104"/>
      <c r="Q55" s="104"/>
      <c r="R55" s="104"/>
      <c r="S55" s="104"/>
      <c r="T55" s="104"/>
      <c r="U55" s="104"/>
      <c r="V55" s="104"/>
    </row>
    <row r="56" spans="2:24" ht="18" customHeight="1" x14ac:dyDescent="0.2">
      <c r="B56" s="104"/>
      <c r="C56" s="104"/>
      <c r="D56" s="104"/>
      <c r="E56" s="104"/>
      <c r="F56" s="104"/>
      <c r="G56" s="141"/>
      <c r="H56" s="104"/>
      <c r="I56" s="104"/>
      <c r="J56" s="104"/>
      <c r="K56" s="104"/>
      <c r="L56" s="135"/>
      <c r="M56" s="104"/>
      <c r="N56" s="104"/>
      <c r="O56" s="104"/>
      <c r="P56" s="104"/>
      <c r="Q56" s="104"/>
      <c r="R56" s="104"/>
      <c r="S56" s="104"/>
      <c r="T56" s="104"/>
      <c r="U56" s="104"/>
      <c r="V56" s="104"/>
    </row>
    <row r="57" spans="2:24" ht="18" customHeight="1" x14ac:dyDescent="0.2">
      <c r="B57" s="104"/>
      <c r="C57" s="104"/>
      <c r="D57" s="104"/>
      <c r="E57" s="104"/>
      <c r="F57" s="104"/>
      <c r="G57" s="141"/>
      <c r="H57" s="104"/>
      <c r="I57" s="104"/>
      <c r="J57" s="104"/>
      <c r="K57" s="104"/>
      <c r="L57" s="135"/>
      <c r="M57" s="104"/>
      <c r="N57" s="104"/>
      <c r="O57" s="104"/>
      <c r="P57" s="104"/>
      <c r="Q57" s="104"/>
      <c r="R57" s="104"/>
      <c r="S57" s="104"/>
      <c r="T57" s="104"/>
      <c r="U57" s="104"/>
      <c r="V57" s="104"/>
    </row>
    <row r="58" spans="2:24" ht="21.75" customHeight="1" x14ac:dyDescent="0.2">
      <c r="B58" s="104"/>
      <c r="C58" s="104"/>
      <c r="D58" s="104"/>
      <c r="E58" s="104"/>
      <c r="F58" s="104"/>
      <c r="G58" s="141"/>
      <c r="H58" s="142"/>
      <c r="I58" s="104"/>
      <c r="J58" s="104"/>
      <c r="K58" s="104"/>
      <c r="L58" s="135"/>
      <c r="M58" s="104"/>
      <c r="N58" s="104"/>
      <c r="O58" s="104"/>
      <c r="P58" s="104"/>
      <c r="Q58" s="104"/>
      <c r="R58" s="104"/>
      <c r="S58" s="104"/>
      <c r="T58" s="104"/>
      <c r="U58" s="104"/>
      <c r="V58" s="104"/>
    </row>
    <row r="59" spans="2:24" ht="27.75" customHeight="1" x14ac:dyDescent="0.2">
      <c r="B59" s="104"/>
      <c r="C59" s="104"/>
      <c r="D59" s="104"/>
      <c r="E59" s="104"/>
      <c r="F59" s="104"/>
      <c r="G59" s="141"/>
      <c r="H59" s="104"/>
      <c r="I59" s="104"/>
      <c r="J59" s="104"/>
      <c r="K59" s="104"/>
      <c r="L59" s="140"/>
      <c r="M59" s="104"/>
      <c r="N59" s="104"/>
      <c r="O59" s="104"/>
      <c r="P59" s="104"/>
      <c r="Q59" s="104"/>
      <c r="R59" s="104"/>
      <c r="S59" s="104"/>
      <c r="T59" s="104"/>
      <c r="U59" s="104"/>
      <c r="V59" s="104"/>
    </row>
    <row r="60" spans="2:24" ht="23.25" customHeight="1" x14ac:dyDescent="0.2">
      <c r="B60" s="104"/>
      <c r="C60" s="104"/>
      <c r="D60" s="104"/>
      <c r="E60" s="104"/>
      <c r="F60" s="104"/>
      <c r="G60" s="141"/>
      <c r="H60" s="104"/>
      <c r="I60" s="104"/>
      <c r="J60" s="104"/>
      <c r="K60" s="104"/>
      <c r="L60" s="140"/>
      <c r="M60" s="104"/>
      <c r="N60" s="104"/>
      <c r="O60" s="104"/>
      <c r="P60" s="104"/>
      <c r="Q60" s="104"/>
      <c r="R60" s="104"/>
      <c r="S60" s="104"/>
      <c r="T60" s="104"/>
      <c r="U60" s="104"/>
      <c r="V60" s="104"/>
      <c r="X60" s="69"/>
    </row>
    <row r="61" spans="2:24" ht="37.5" customHeight="1" thickBot="1" x14ac:dyDescent="0.25">
      <c r="B61" s="70"/>
      <c r="C61" s="70"/>
      <c r="D61" s="71"/>
      <c r="E61" s="71">
        <v>2020</v>
      </c>
      <c r="F61" s="71">
        <v>2021</v>
      </c>
      <c r="G61" s="71">
        <v>2022</v>
      </c>
      <c r="H61" s="71">
        <v>2023</v>
      </c>
      <c r="I61" s="71">
        <v>2024</v>
      </c>
      <c r="J61" s="71">
        <v>2025</v>
      </c>
      <c r="K61" s="71">
        <v>2026</v>
      </c>
      <c r="L61" s="71">
        <v>2027</v>
      </c>
      <c r="M61" s="71">
        <v>2028</v>
      </c>
      <c r="N61" s="71">
        <v>2029</v>
      </c>
      <c r="O61" s="71">
        <v>2030</v>
      </c>
      <c r="P61" s="71">
        <v>2032</v>
      </c>
      <c r="Q61" s="71">
        <v>2033</v>
      </c>
      <c r="R61" s="71">
        <v>2034</v>
      </c>
      <c r="S61" s="71">
        <v>2035</v>
      </c>
      <c r="T61" s="71">
        <v>2037</v>
      </c>
      <c r="U61" s="71">
        <v>2049</v>
      </c>
      <c r="V61" s="71" t="s">
        <v>6</v>
      </c>
    </row>
    <row r="62" spans="2:24" s="72" customFormat="1" ht="58.5" customHeight="1" thickTop="1" thickBot="1" x14ac:dyDescent="0.25">
      <c r="B62" s="160" t="s">
        <v>43</v>
      </c>
      <c r="C62" s="160"/>
      <c r="D62" s="160"/>
      <c r="E62" s="31">
        <v>19597426</v>
      </c>
      <c r="F62" s="31">
        <v>1100000</v>
      </c>
      <c r="G62" s="31">
        <v>33484935.699999999</v>
      </c>
      <c r="H62" s="31"/>
      <c r="I62" s="31">
        <v>25779227.5</v>
      </c>
      <c r="J62" s="31">
        <v>19952831.899999999</v>
      </c>
      <c r="K62" s="31">
        <v>28778993.899999999</v>
      </c>
      <c r="L62" s="31">
        <v>5563747.7000000002</v>
      </c>
      <c r="M62" s="31">
        <v>31116142.199999999</v>
      </c>
      <c r="N62" s="31"/>
      <c r="O62" s="31">
        <v>17802886.300000001</v>
      </c>
      <c r="P62" s="31">
        <v>18823780.300000001</v>
      </c>
      <c r="Q62" s="31"/>
      <c r="R62" s="31">
        <v>12274741.300000001</v>
      </c>
      <c r="S62" s="31"/>
      <c r="T62" s="31"/>
      <c r="U62" s="31"/>
      <c r="V62" s="73">
        <v>214274712.80000001</v>
      </c>
      <c r="W62" s="3"/>
      <c r="X62" s="3"/>
    </row>
    <row r="63" spans="2:24" s="72" customFormat="1" ht="57" customHeight="1" thickTop="1" thickBot="1" x14ac:dyDescent="0.25">
      <c r="B63" s="161" t="s">
        <v>34</v>
      </c>
      <c r="C63" s="161"/>
      <c r="D63" s="161"/>
      <c r="E63" s="38"/>
      <c r="F63" s="38">
        <v>16020334.4120207</v>
      </c>
      <c r="G63" s="38"/>
      <c r="H63" s="38">
        <v>28623927.685038831</v>
      </c>
      <c r="I63" s="38"/>
      <c r="J63" s="38">
        <v>10783760.502204999</v>
      </c>
      <c r="K63" s="38"/>
      <c r="L63" s="38">
        <v>17807049.104346994</v>
      </c>
      <c r="M63" s="38"/>
      <c r="N63" s="38">
        <v>239779.42252679999</v>
      </c>
      <c r="O63" s="38"/>
      <c r="P63" s="38"/>
      <c r="Q63" s="38">
        <v>11262677.0113125</v>
      </c>
      <c r="R63" s="38"/>
      <c r="S63" s="38">
        <v>15575042.088849299</v>
      </c>
      <c r="T63" s="38">
        <v>6424698.2330125002</v>
      </c>
      <c r="U63" s="38">
        <v>3204064.7952928995</v>
      </c>
      <c r="V63" s="74">
        <v>109941333.25460552</v>
      </c>
      <c r="W63" s="3"/>
      <c r="X63" s="3"/>
    </row>
    <row r="64" spans="2:24" s="72" customFormat="1" ht="57" hidden="1" customHeight="1" x14ac:dyDescent="0.2">
      <c r="B64" s="75" t="s">
        <v>44</v>
      </c>
      <c r="C64" s="75"/>
      <c r="D64" s="75"/>
      <c r="E64" s="76"/>
      <c r="F64" s="76"/>
      <c r="G64" s="76"/>
      <c r="H64" s="76"/>
      <c r="I64" s="77"/>
      <c r="J64" s="78"/>
      <c r="K64" s="76"/>
      <c r="L64" s="76"/>
      <c r="M64" s="76"/>
      <c r="N64" s="76"/>
      <c r="O64" s="76"/>
      <c r="P64" s="76"/>
      <c r="Q64" s="38"/>
      <c r="R64" s="38"/>
      <c r="S64" s="38"/>
      <c r="T64" s="38"/>
      <c r="U64" s="79"/>
      <c r="V64" s="79"/>
      <c r="W64" s="3"/>
      <c r="X64" s="3"/>
    </row>
    <row r="65" spans="2:24" s="72" customFormat="1" ht="57" customHeight="1" thickTop="1" thickBot="1" x14ac:dyDescent="0.25">
      <c r="B65" s="161" t="s">
        <v>6</v>
      </c>
      <c r="C65" s="161"/>
      <c r="D65" s="161"/>
      <c r="E65" s="80">
        <v>19597426</v>
      </c>
      <c r="F65" s="80">
        <v>17120334.412020698</v>
      </c>
      <c r="G65" s="80">
        <v>33484935.699999999</v>
      </c>
      <c r="H65" s="80">
        <v>28623927.685038831</v>
      </c>
      <c r="I65" s="80">
        <v>25779227.5</v>
      </c>
      <c r="J65" s="80">
        <v>30736592.402204998</v>
      </c>
      <c r="K65" s="80">
        <v>28778993.899999999</v>
      </c>
      <c r="L65" s="80">
        <v>23370796.804346994</v>
      </c>
      <c r="M65" s="80">
        <v>31116142.199999999</v>
      </c>
      <c r="N65" s="80">
        <v>239779.42252679999</v>
      </c>
      <c r="O65" s="80">
        <v>17802886.300000001</v>
      </c>
      <c r="P65" s="80">
        <v>18823780.300000001</v>
      </c>
      <c r="Q65" s="80">
        <v>11262677.0113125</v>
      </c>
      <c r="R65" s="80">
        <v>12274741.300000001</v>
      </c>
      <c r="S65" s="80">
        <v>15575042.088849299</v>
      </c>
      <c r="T65" s="80">
        <v>6424698.2330125002</v>
      </c>
      <c r="U65" s="80">
        <v>3204064.7952928995</v>
      </c>
      <c r="V65" s="80">
        <v>324216046.05460554</v>
      </c>
      <c r="W65" s="46"/>
      <c r="X65" s="3"/>
    </row>
    <row r="66" spans="2:24" s="72" customFormat="1" ht="58.5" customHeight="1" thickTop="1" x14ac:dyDescent="0.2">
      <c r="B66" s="160" t="s">
        <v>45</v>
      </c>
      <c r="C66" s="160"/>
      <c r="D66" s="160"/>
      <c r="E66" s="81">
        <v>7.4374011991328454E-2</v>
      </c>
      <c r="F66" s="81">
        <v>4.8931941764145052E-2</v>
      </c>
      <c r="G66" s="81">
        <v>0.1031335207672827</v>
      </c>
      <c r="H66" s="81">
        <v>8.742791046199852E-2</v>
      </c>
      <c r="I66" s="81">
        <v>7.939995819480565E-2</v>
      </c>
      <c r="J66" s="81">
        <v>9.4392209840251415E-2</v>
      </c>
      <c r="K66" s="81">
        <v>8.8639231433469717E-2</v>
      </c>
      <c r="L66" s="81">
        <v>6.9010062674994793E-2</v>
      </c>
      <c r="M66" s="81">
        <v>9.5728429204715096E-2</v>
      </c>
      <c r="N66" s="81">
        <v>6.9295067512138914E-4</v>
      </c>
      <c r="O66" s="81">
        <v>5.4832846638514614E-2</v>
      </c>
      <c r="P66" s="81">
        <v>5.7977197683220197E-2</v>
      </c>
      <c r="Q66" s="81">
        <v>3.3936035772130252E-2</v>
      </c>
      <c r="R66" s="81">
        <v>3.5130895248274674E-2</v>
      </c>
      <c r="S66" s="81">
        <v>4.7464833867416727E-2</v>
      </c>
      <c r="T66" s="81">
        <v>1.9141581804300326E-2</v>
      </c>
      <c r="U66" s="81">
        <v>9.7863819780303948E-3</v>
      </c>
      <c r="V66" s="81">
        <v>1.0000000000000002</v>
      </c>
      <c r="W66" s="3"/>
      <c r="X66" s="3"/>
    </row>
    <row r="67" spans="2:24" s="82" customFormat="1" ht="18" customHeight="1" x14ac:dyDescent="0.2">
      <c r="B67" s="143" t="s">
        <v>14</v>
      </c>
      <c r="C67" s="143"/>
      <c r="D67" s="144"/>
      <c r="E67" s="144"/>
      <c r="F67" s="144"/>
      <c r="G67" s="145" t="s">
        <v>46</v>
      </c>
      <c r="H67" s="144"/>
      <c r="I67" s="144"/>
      <c r="J67" s="83"/>
      <c r="K67" s="83"/>
      <c r="L67" s="83"/>
      <c r="M67" s="83"/>
      <c r="T67" s="104"/>
      <c r="U67" s="104"/>
      <c r="W67" s="3"/>
      <c r="X67" s="3"/>
    </row>
    <row r="68" spans="2:24" ht="20.25" x14ac:dyDescent="0.2">
      <c r="B68" s="145" t="s">
        <v>47</v>
      </c>
      <c r="C68" s="145"/>
      <c r="D68" s="146"/>
      <c r="E68" s="146"/>
      <c r="F68" s="144"/>
      <c r="G68" s="146"/>
      <c r="H68" s="146"/>
      <c r="I68" s="146"/>
      <c r="J68" s="141"/>
      <c r="K68" s="141"/>
      <c r="L68" s="147"/>
      <c r="M68" s="147"/>
      <c r="N68" s="83"/>
      <c r="O68" s="83"/>
      <c r="P68" s="83"/>
      <c r="Q68" s="83"/>
      <c r="R68" s="83"/>
      <c r="S68" s="83"/>
      <c r="T68" s="83"/>
      <c r="U68" s="83"/>
      <c r="V68" s="104"/>
      <c r="W68" s="83"/>
      <c r="X68" s="83"/>
    </row>
    <row r="69" spans="2:24" ht="20.25" x14ac:dyDescent="0.2">
      <c r="B69" s="145" t="s">
        <v>48</v>
      </c>
      <c r="C69" s="145"/>
      <c r="D69" s="146"/>
      <c r="E69" s="146"/>
      <c r="F69" s="146"/>
      <c r="G69" s="145" t="s">
        <v>49</v>
      </c>
      <c r="H69" s="146"/>
      <c r="I69" s="146"/>
      <c r="J69" s="141"/>
      <c r="K69" s="104"/>
      <c r="L69" s="141"/>
      <c r="M69" s="104"/>
      <c r="N69" s="147"/>
      <c r="O69" s="148"/>
      <c r="P69" s="148"/>
      <c r="Q69" s="104"/>
      <c r="R69" s="104"/>
      <c r="S69" s="149"/>
      <c r="T69" s="149"/>
      <c r="U69" s="149"/>
      <c r="V69" s="104"/>
      <c r="W69" s="84"/>
      <c r="X69" s="84"/>
    </row>
    <row r="70" spans="2:24" ht="18" x14ac:dyDescent="0.2">
      <c r="B70" s="149"/>
      <c r="C70" s="149"/>
      <c r="D70" s="149"/>
      <c r="E70" s="149"/>
      <c r="F70" s="141"/>
      <c r="G70" s="141"/>
      <c r="H70" s="141"/>
      <c r="I70" s="149"/>
      <c r="J70" s="141"/>
      <c r="K70" s="141"/>
      <c r="L70" s="141"/>
      <c r="M70" s="104"/>
      <c r="N70" s="141"/>
      <c r="O70" s="141"/>
      <c r="P70" s="141"/>
      <c r="Q70" s="148"/>
      <c r="R70" s="148"/>
      <c r="S70" s="148"/>
      <c r="T70" s="104"/>
      <c r="U70" s="149"/>
      <c r="V70" s="150"/>
      <c r="W70" s="85"/>
      <c r="X70" s="85"/>
    </row>
    <row r="71" spans="2:24" ht="21" customHeight="1" x14ac:dyDescent="0.2">
      <c r="B71" s="104"/>
      <c r="C71" s="104"/>
      <c r="D71" s="104"/>
      <c r="E71" s="104"/>
      <c r="F71" s="104"/>
      <c r="G71" s="141"/>
      <c r="H71" s="104"/>
      <c r="I71" s="104"/>
      <c r="J71" s="104"/>
      <c r="K71" s="104"/>
      <c r="L71" s="140"/>
      <c r="M71" s="104"/>
      <c r="N71" s="104"/>
      <c r="O71" s="104"/>
      <c r="P71" s="104"/>
      <c r="Q71" s="104"/>
      <c r="R71" s="104"/>
      <c r="S71" s="104"/>
      <c r="T71" s="104"/>
      <c r="U71" s="104"/>
      <c r="V71" s="104"/>
    </row>
    <row r="72" spans="2:24" ht="21" customHeight="1" x14ac:dyDescent="0.2">
      <c r="B72" s="162" t="s">
        <v>7</v>
      </c>
      <c r="C72" s="163"/>
      <c r="D72" s="163"/>
      <c r="E72" s="163"/>
      <c r="F72" s="163"/>
      <c r="G72" s="163"/>
      <c r="H72" s="163"/>
      <c r="I72" s="163"/>
      <c r="J72" s="163"/>
      <c r="K72" s="163"/>
      <c r="L72" s="163"/>
      <c r="M72" s="163"/>
      <c r="N72" s="163"/>
      <c r="O72" s="163"/>
      <c r="P72" s="163"/>
      <c r="Q72" s="163"/>
      <c r="R72" s="163"/>
      <c r="S72" s="163"/>
      <c r="T72" s="163"/>
      <c r="U72" s="164"/>
      <c r="V72" s="104"/>
    </row>
    <row r="73" spans="2:24" ht="18.75" customHeight="1" x14ac:dyDescent="0.2">
      <c r="B73" s="165"/>
      <c r="C73" s="166"/>
      <c r="D73" s="166"/>
      <c r="E73" s="166"/>
      <c r="F73" s="166"/>
      <c r="G73" s="166"/>
      <c r="H73" s="166"/>
      <c r="I73" s="166"/>
      <c r="J73" s="166"/>
      <c r="K73" s="166"/>
      <c r="L73" s="166"/>
      <c r="M73" s="166"/>
      <c r="N73" s="166"/>
      <c r="O73" s="166"/>
      <c r="P73" s="166"/>
      <c r="Q73" s="166"/>
      <c r="R73" s="166"/>
      <c r="S73" s="166"/>
      <c r="T73" s="166"/>
      <c r="U73" s="167"/>
      <c r="V73" s="104"/>
    </row>
    <row r="74" spans="2:24" ht="18.75" customHeight="1" x14ac:dyDescent="0.2">
      <c r="B74" s="165"/>
      <c r="C74" s="166"/>
      <c r="D74" s="166"/>
      <c r="E74" s="166"/>
      <c r="F74" s="166"/>
      <c r="G74" s="166"/>
      <c r="H74" s="166"/>
      <c r="I74" s="166"/>
      <c r="J74" s="166"/>
      <c r="K74" s="166"/>
      <c r="L74" s="166"/>
      <c r="M74" s="166"/>
      <c r="N74" s="166"/>
      <c r="O74" s="166"/>
      <c r="P74" s="166"/>
      <c r="Q74" s="166"/>
      <c r="R74" s="166"/>
      <c r="S74" s="166"/>
      <c r="T74" s="166"/>
      <c r="U74" s="167"/>
      <c r="V74" s="104"/>
    </row>
    <row r="75" spans="2:24" ht="18.75" customHeight="1" x14ac:dyDescent="0.2">
      <c r="B75" s="165"/>
      <c r="C75" s="166"/>
      <c r="D75" s="166"/>
      <c r="E75" s="166"/>
      <c r="F75" s="166"/>
      <c r="G75" s="166"/>
      <c r="H75" s="166"/>
      <c r="I75" s="166"/>
      <c r="J75" s="166"/>
      <c r="K75" s="166"/>
      <c r="L75" s="166"/>
      <c r="M75" s="166"/>
      <c r="N75" s="166"/>
      <c r="O75" s="166"/>
      <c r="P75" s="166"/>
      <c r="Q75" s="166"/>
      <c r="R75" s="166"/>
      <c r="S75" s="166"/>
      <c r="T75" s="166"/>
      <c r="U75" s="167"/>
      <c r="V75" s="104"/>
    </row>
    <row r="76" spans="2:24" ht="49.5" customHeight="1" x14ac:dyDescent="0.2">
      <c r="B76" s="168"/>
      <c r="C76" s="169"/>
      <c r="D76" s="169"/>
      <c r="E76" s="169"/>
      <c r="F76" s="169"/>
      <c r="G76" s="169"/>
      <c r="H76" s="169"/>
      <c r="I76" s="169"/>
      <c r="J76" s="169"/>
      <c r="K76" s="169"/>
      <c r="L76" s="169"/>
      <c r="M76" s="169"/>
      <c r="N76" s="169"/>
      <c r="O76" s="169"/>
      <c r="P76" s="169"/>
      <c r="Q76" s="169"/>
      <c r="R76" s="169"/>
      <c r="S76" s="169"/>
      <c r="T76" s="169"/>
      <c r="U76" s="170"/>
      <c r="V76" s="104"/>
    </row>
    <row r="77" spans="2:24" ht="19.5" customHeight="1" x14ac:dyDescent="0.2">
      <c r="B77" s="151"/>
      <c r="C77" s="151"/>
      <c r="D77" s="151"/>
      <c r="E77" s="151"/>
      <c r="F77" s="151"/>
      <c r="G77" s="151"/>
      <c r="H77" s="151"/>
      <c r="I77" s="151"/>
      <c r="J77" s="151"/>
      <c r="K77" s="151"/>
      <c r="L77" s="151"/>
      <c r="M77" s="151"/>
      <c r="N77" s="151"/>
      <c r="O77" s="151"/>
      <c r="P77" s="151"/>
      <c r="Q77" s="151"/>
      <c r="R77" s="151"/>
      <c r="S77" s="151"/>
      <c r="T77" s="151"/>
      <c r="U77" s="151"/>
      <c r="V77" s="104"/>
    </row>
    <row r="78" spans="2:24" ht="18" x14ac:dyDescent="0.2">
      <c r="B78" s="104"/>
      <c r="C78" s="104"/>
      <c r="D78" s="104"/>
      <c r="E78" s="104"/>
      <c r="F78" s="104"/>
      <c r="G78" s="104"/>
      <c r="H78" s="104"/>
      <c r="I78" s="104"/>
      <c r="J78" s="104"/>
      <c r="K78" s="104"/>
      <c r="L78" s="104"/>
      <c r="M78" s="104"/>
      <c r="N78" s="104"/>
      <c r="O78" s="104"/>
      <c r="P78" s="104"/>
      <c r="Q78" s="104"/>
      <c r="R78" s="104"/>
      <c r="S78" s="104"/>
      <c r="T78" s="104"/>
      <c r="U78" s="104"/>
      <c r="V78" s="104"/>
    </row>
    <row r="79" spans="2:24" ht="19.5" customHeight="1" x14ac:dyDescent="0.2"/>
    <row r="80" spans="2:24" ht="0" hidden="1" customHeight="1" x14ac:dyDescent="0.2"/>
    <row r="81" ht="0" hidden="1" customHeight="1" x14ac:dyDescent="0.2"/>
    <row r="82" ht="0" hidden="1" customHeight="1" x14ac:dyDescent="0.2"/>
    <row r="83" ht="0" hidden="1" customHeight="1" x14ac:dyDescent="0.2"/>
    <row r="84" ht="0" hidden="1" customHeight="1" x14ac:dyDescent="0.2"/>
    <row r="85" ht="0" hidden="1" customHeight="1" x14ac:dyDescent="0.2"/>
    <row r="86" ht="0" hidden="1" customHeight="1" x14ac:dyDescent="0.2"/>
    <row r="87" ht="0" hidden="1" customHeight="1" x14ac:dyDescent="0.2"/>
    <row r="88" ht="0" hidden="1" customHeight="1" x14ac:dyDescent="0.2"/>
    <row r="89" ht="0" hidden="1" customHeight="1" x14ac:dyDescent="0.2"/>
    <row r="90" ht="0" hidden="1" customHeight="1" x14ac:dyDescent="0.2"/>
    <row r="91" ht="0" hidden="1" customHeight="1" x14ac:dyDescent="0.2"/>
    <row r="92" ht="0" hidden="1" customHeight="1" x14ac:dyDescent="0.2"/>
    <row r="93" ht="0" hidden="1" customHeight="1" x14ac:dyDescent="0.2"/>
    <row r="94" ht="0" hidden="1" customHeight="1" x14ac:dyDescent="0.2"/>
    <row r="95" ht="0" hidden="1" customHeight="1" x14ac:dyDescent="0.2"/>
    <row r="96" ht="0" hidden="1" customHeight="1" x14ac:dyDescent="0.2"/>
    <row r="97" ht="0" hidden="1" customHeight="1" x14ac:dyDescent="0.2"/>
    <row r="98" ht="0" hidden="1" customHeight="1" x14ac:dyDescent="0.2"/>
    <row r="99" ht="0" hidden="1" customHeight="1" x14ac:dyDescent="0.2"/>
    <row r="100" ht="0" hidden="1" customHeight="1" x14ac:dyDescent="0.2"/>
    <row r="101" ht="0" hidden="1" customHeight="1" x14ac:dyDescent="0.2"/>
    <row r="102" ht="0" hidden="1" customHeight="1" x14ac:dyDescent="0.2"/>
    <row r="103" ht="0" hidden="1" customHeight="1" x14ac:dyDescent="0.2"/>
    <row r="104" ht="0" hidden="1" customHeight="1" x14ac:dyDescent="0.2"/>
    <row r="105" ht="0" hidden="1" customHeight="1" x14ac:dyDescent="0.2"/>
    <row r="106" ht="0" hidden="1" customHeight="1" x14ac:dyDescent="0.2"/>
    <row r="107" ht="0" hidden="1" customHeight="1" x14ac:dyDescent="0.2"/>
    <row r="108" ht="0" hidden="1" customHeight="1" x14ac:dyDescent="0.2"/>
    <row r="109" ht="0" hidden="1" customHeight="1" x14ac:dyDescent="0.2"/>
    <row r="110" ht="0" hidden="1" customHeight="1" x14ac:dyDescent="0.2"/>
    <row r="111" ht="0" hidden="1" customHeight="1" x14ac:dyDescent="0.2"/>
    <row r="112" ht="0" hidden="1" customHeight="1" x14ac:dyDescent="0.2"/>
    <row r="113" ht="0" hidden="1" customHeight="1" x14ac:dyDescent="0.2"/>
    <row r="114" ht="0" hidden="1" customHeight="1" x14ac:dyDescent="0.2"/>
    <row r="115" ht="0" hidden="1" customHeight="1" x14ac:dyDescent="0.2"/>
    <row r="116" ht="0" hidden="1" customHeight="1" x14ac:dyDescent="0.2"/>
    <row r="117" ht="0" hidden="1" customHeight="1" x14ac:dyDescent="0.2"/>
    <row r="118" ht="0" hidden="1" customHeight="1" x14ac:dyDescent="0.2"/>
    <row r="119" ht="0" hidden="1" customHeight="1" x14ac:dyDescent="0.2"/>
    <row r="120" ht="0" hidden="1" customHeight="1" x14ac:dyDescent="0.2"/>
    <row r="121" ht="0" hidden="1" customHeight="1" x14ac:dyDescent="0.2"/>
    <row r="122" ht="0" hidden="1" customHeight="1" x14ac:dyDescent="0.2"/>
    <row r="123" ht="0" hidden="1" customHeight="1" x14ac:dyDescent="0.2"/>
    <row r="124" ht="0" hidden="1" customHeight="1" x14ac:dyDescent="0.2"/>
    <row r="125" ht="0" hidden="1" customHeight="1" x14ac:dyDescent="0.2"/>
    <row r="126" ht="0" hidden="1" customHeight="1" x14ac:dyDescent="0.2"/>
    <row r="127" ht="0" hidden="1" customHeight="1" x14ac:dyDescent="0.2"/>
    <row r="128" ht="0" hidden="1" customHeight="1" x14ac:dyDescent="0.2"/>
    <row r="129" ht="0" hidden="1" customHeight="1" x14ac:dyDescent="0.2"/>
    <row r="130" ht="0" hidden="1" customHeight="1" x14ac:dyDescent="0.2"/>
    <row r="131" ht="0" hidden="1" customHeight="1" x14ac:dyDescent="0.2"/>
    <row r="132" ht="0" hidden="1" customHeight="1" x14ac:dyDescent="0.2"/>
    <row r="133" ht="0" hidden="1" customHeight="1" x14ac:dyDescent="0.2"/>
    <row r="134" ht="0" hidden="1" customHeight="1" x14ac:dyDescent="0.2"/>
    <row r="135" ht="0" hidden="1" customHeight="1" x14ac:dyDescent="0.2"/>
    <row r="136" ht="0" hidden="1" customHeight="1" x14ac:dyDescent="0.2"/>
    <row r="137" ht="0" hidden="1" customHeight="1" x14ac:dyDescent="0.2"/>
    <row r="138" ht="0" hidden="1" customHeight="1" x14ac:dyDescent="0.2"/>
    <row r="139" ht="0" hidden="1" customHeight="1" x14ac:dyDescent="0.2"/>
    <row r="140" ht="0" hidden="1" customHeight="1" x14ac:dyDescent="0.2"/>
    <row r="141" ht="0" hidden="1" customHeight="1" x14ac:dyDescent="0.2"/>
    <row r="142" ht="0" hidden="1" customHeight="1" x14ac:dyDescent="0.2"/>
    <row r="143" ht="0" hidden="1" customHeight="1" x14ac:dyDescent="0.2"/>
    <row r="144" ht="0" hidden="1" customHeight="1" x14ac:dyDescent="0.2"/>
    <row r="145" ht="0" hidden="1" customHeight="1" x14ac:dyDescent="0.2"/>
    <row r="146" ht="0" hidden="1" customHeight="1" x14ac:dyDescent="0.2"/>
    <row r="147" ht="0" hidden="1" customHeight="1" x14ac:dyDescent="0.2"/>
    <row r="148" ht="0" hidden="1" customHeight="1" x14ac:dyDescent="0.2"/>
    <row r="149" ht="0" hidden="1" customHeight="1" x14ac:dyDescent="0.2"/>
    <row r="150" ht="0" hidden="1" customHeight="1" x14ac:dyDescent="0.2"/>
    <row r="151" ht="0" hidden="1" customHeight="1" x14ac:dyDescent="0.2"/>
    <row r="152" ht="0" hidden="1" customHeight="1" x14ac:dyDescent="0.2"/>
    <row r="153" ht="0" hidden="1" customHeight="1" x14ac:dyDescent="0.2"/>
    <row r="154" ht="0" hidden="1" customHeight="1" x14ac:dyDescent="0.2"/>
    <row r="155" ht="0" hidden="1" customHeight="1" x14ac:dyDescent="0.2"/>
    <row r="156" ht="0" hidden="1" customHeight="1" x14ac:dyDescent="0.2"/>
    <row r="157" ht="0" hidden="1" customHeight="1" x14ac:dyDescent="0.2"/>
    <row r="158" ht="0" hidden="1" customHeight="1" x14ac:dyDescent="0.2"/>
    <row r="159" ht="0" hidden="1" customHeight="1" x14ac:dyDescent="0.2"/>
    <row r="160" ht="0" hidden="1" customHeight="1" x14ac:dyDescent="0.2"/>
    <row r="161" ht="0" hidden="1" customHeight="1" x14ac:dyDescent="0.2"/>
    <row r="162" ht="0" hidden="1" customHeight="1" x14ac:dyDescent="0.2"/>
    <row r="163" ht="0" hidden="1" customHeight="1" x14ac:dyDescent="0.2"/>
    <row r="164" ht="0" hidden="1" customHeight="1" x14ac:dyDescent="0.2"/>
    <row r="165" ht="0" hidden="1" customHeight="1" x14ac:dyDescent="0.2"/>
    <row r="166" ht="0" hidden="1" customHeight="1" x14ac:dyDescent="0.2"/>
    <row r="167" ht="0" hidden="1" customHeight="1" x14ac:dyDescent="0.2"/>
    <row r="168" ht="0" hidden="1" customHeight="1" x14ac:dyDescent="0.2"/>
    <row r="169" ht="0" hidden="1" customHeight="1" x14ac:dyDescent="0.2"/>
    <row r="170" ht="0" hidden="1" customHeight="1" x14ac:dyDescent="0.2"/>
    <row r="171" ht="0" hidden="1" customHeight="1" x14ac:dyDescent="0.2"/>
    <row r="172" ht="0" hidden="1" customHeight="1" x14ac:dyDescent="0.2"/>
    <row r="173" ht="0" hidden="1" customHeight="1" x14ac:dyDescent="0.2"/>
    <row r="174" ht="0" hidden="1" customHeight="1" x14ac:dyDescent="0.2"/>
    <row r="175" ht="0" hidden="1" customHeight="1" x14ac:dyDescent="0.2"/>
    <row r="176" ht="0" hidden="1" customHeight="1" x14ac:dyDescent="0.2"/>
    <row r="177" ht="0" hidden="1" customHeight="1" x14ac:dyDescent="0.2"/>
    <row r="178" ht="0" hidden="1" customHeight="1" x14ac:dyDescent="0.2"/>
    <row r="179" ht="0" hidden="1" customHeight="1" x14ac:dyDescent="0.2"/>
    <row r="180" ht="0" hidden="1" customHeight="1" x14ac:dyDescent="0.2"/>
    <row r="181" ht="0" hidden="1" customHeight="1" x14ac:dyDescent="0.2"/>
    <row r="182" ht="0" hidden="1" customHeight="1" x14ac:dyDescent="0.2"/>
    <row r="183" ht="0" hidden="1" customHeight="1" x14ac:dyDescent="0.2"/>
    <row r="184" ht="0" hidden="1" customHeight="1" x14ac:dyDescent="0.2"/>
    <row r="185" ht="0" hidden="1" customHeight="1" x14ac:dyDescent="0.2"/>
    <row r="186" ht="0" hidden="1" customHeight="1" x14ac:dyDescent="0.2"/>
    <row r="187" ht="0" hidden="1" customHeight="1" x14ac:dyDescent="0.2"/>
    <row r="188" ht="0" hidden="1" customHeight="1" x14ac:dyDescent="0.2"/>
    <row r="189" ht="0" hidden="1" customHeight="1" x14ac:dyDescent="0.2"/>
    <row r="190" ht="0" hidden="1" customHeight="1" x14ac:dyDescent="0.2"/>
    <row r="191" ht="0" hidden="1" customHeight="1" x14ac:dyDescent="0.2"/>
    <row r="192" ht="0" hidden="1" customHeight="1" x14ac:dyDescent="0.2"/>
    <row r="193" ht="0" hidden="1" customHeight="1" x14ac:dyDescent="0.2"/>
    <row r="194" ht="0" hidden="1" customHeight="1" x14ac:dyDescent="0.2"/>
    <row r="195" ht="0" hidden="1" customHeight="1" x14ac:dyDescent="0.2"/>
    <row r="196" ht="0" hidden="1" customHeight="1" x14ac:dyDescent="0.2"/>
    <row r="197" ht="0" hidden="1" customHeight="1" x14ac:dyDescent="0.2"/>
    <row r="198" ht="0" hidden="1" customHeight="1" x14ac:dyDescent="0.2"/>
    <row r="199" ht="0" hidden="1" customHeight="1" x14ac:dyDescent="0.2"/>
    <row r="200" ht="0" hidden="1" customHeight="1" x14ac:dyDescent="0.2"/>
    <row r="201" ht="0" hidden="1" customHeight="1" x14ac:dyDescent="0.2"/>
    <row r="202" ht="0" hidden="1" customHeight="1" x14ac:dyDescent="0.2"/>
    <row r="203" ht="0" hidden="1" customHeight="1" x14ac:dyDescent="0.2"/>
    <row r="204" ht="0" hidden="1" customHeight="1" x14ac:dyDescent="0.2"/>
    <row r="205" ht="0" hidden="1" customHeight="1" x14ac:dyDescent="0.2"/>
    <row r="206" ht="0" hidden="1" customHeight="1" x14ac:dyDescent="0.2"/>
    <row r="207" ht="0" hidden="1" customHeight="1" x14ac:dyDescent="0.2"/>
    <row r="208" ht="0" hidden="1" customHeight="1" x14ac:dyDescent="0.2"/>
    <row r="209" ht="0" hidden="1" customHeight="1" x14ac:dyDescent="0.2"/>
    <row r="210" ht="0" hidden="1" customHeight="1" x14ac:dyDescent="0.2"/>
    <row r="211" ht="0" hidden="1" customHeight="1" x14ac:dyDescent="0.2"/>
    <row r="212" ht="0" hidden="1" customHeight="1" x14ac:dyDescent="0.2"/>
    <row r="213" ht="0" hidden="1" customHeight="1" x14ac:dyDescent="0.2"/>
    <row r="214" ht="0" hidden="1" customHeight="1" x14ac:dyDescent="0.2"/>
    <row r="215" ht="0" hidden="1" customHeight="1" x14ac:dyDescent="0.2"/>
    <row r="216" ht="0" hidden="1" customHeight="1" x14ac:dyDescent="0.2"/>
    <row r="217" ht="0" hidden="1" customHeight="1" x14ac:dyDescent="0.2"/>
    <row r="218" ht="0" hidden="1" customHeight="1" x14ac:dyDescent="0.2"/>
    <row r="219" ht="0" hidden="1" customHeight="1" x14ac:dyDescent="0.2"/>
    <row r="220" ht="0" hidden="1" customHeight="1" x14ac:dyDescent="0.2"/>
    <row r="221" ht="0" hidden="1" customHeight="1" x14ac:dyDescent="0.2"/>
    <row r="222" ht="0" hidden="1" customHeight="1" x14ac:dyDescent="0.2"/>
    <row r="223" ht="0" hidden="1" customHeight="1" x14ac:dyDescent="0.2"/>
    <row r="224" ht="0" hidden="1" customHeight="1" x14ac:dyDescent="0.2"/>
    <row r="225" spans="5:5" ht="0" hidden="1" customHeight="1" x14ac:dyDescent="0.2"/>
    <row r="226" spans="5:5" ht="0" hidden="1" customHeight="1" x14ac:dyDescent="0.2"/>
    <row r="227" spans="5:5" ht="0" hidden="1" customHeight="1" x14ac:dyDescent="0.2"/>
    <row r="228" spans="5:5" ht="0" hidden="1" customHeight="1" x14ac:dyDescent="0.2"/>
    <row r="229" spans="5:5" ht="0" hidden="1" customHeight="1" x14ac:dyDescent="0.2"/>
    <row r="230" spans="5:5" ht="0" hidden="1" customHeight="1" x14ac:dyDescent="0.2"/>
    <row r="231" spans="5:5" ht="0" hidden="1" customHeight="1" x14ac:dyDescent="0.2"/>
    <row r="232" spans="5:5" ht="0" hidden="1" customHeight="1" x14ac:dyDescent="0.2"/>
    <row r="233" spans="5:5" ht="0" hidden="1" customHeight="1" x14ac:dyDescent="0.2"/>
    <row r="234" spans="5:5" ht="0" hidden="1" customHeight="1" x14ac:dyDescent="0.2"/>
    <row r="235" spans="5:5" ht="0" hidden="1" customHeight="1" x14ac:dyDescent="0.2"/>
    <row r="236" spans="5:5" ht="0" hidden="1" customHeight="1" x14ac:dyDescent="0.2"/>
    <row r="237" spans="5:5" ht="0" hidden="1" customHeight="1" x14ac:dyDescent="0.2"/>
    <row r="238" spans="5:5" ht="0" hidden="1" customHeight="1" x14ac:dyDescent="0.2"/>
    <row r="239" spans="5:5" ht="0" hidden="1" customHeight="1" x14ac:dyDescent="0.2"/>
    <row r="240" spans="5:5" ht="0" hidden="1" customHeight="1" x14ac:dyDescent="0.2">
      <c r="E240" s="3" t="s">
        <v>8</v>
      </c>
    </row>
    <row r="241" spans="9:12" ht="0" hidden="1" customHeight="1" x14ac:dyDescent="0.2"/>
    <row r="242" spans="9:12" ht="0" hidden="1" customHeight="1" x14ac:dyDescent="0.2"/>
    <row r="243" spans="9:12" ht="0" hidden="1" customHeight="1" x14ac:dyDescent="0.2"/>
    <row r="244" spans="9:12" ht="0" hidden="1" customHeight="1" x14ac:dyDescent="0.2">
      <c r="I244" s="3">
        <v>3249999.6</v>
      </c>
      <c r="L244" s="3"/>
    </row>
    <row r="245" spans="9:12" ht="0" hidden="1" customHeight="1" x14ac:dyDescent="0.2">
      <c r="I245" s="3">
        <v>3249999.4</v>
      </c>
      <c r="L245" s="3"/>
    </row>
    <row r="246" spans="9:12" ht="0" hidden="1" customHeight="1" x14ac:dyDescent="0.2">
      <c r="I246" s="3">
        <v>3249998.8</v>
      </c>
      <c r="L246" s="3"/>
    </row>
    <row r="247" spans="9:12" ht="0" hidden="1" customHeight="1" x14ac:dyDescent="0.2">
      <c r="I247" s="3">
        <v>2149999.7999999998</v>
      </c>
      <c r="L247" s="3"/>
    </row>
    <row r="248" spans="9:12" ht="0" hidden="1" customHeight="1" x14ac:dyDescent="0.2">
      <c r="I248" s="3">
        <v>8580675.1999999993</v>
      </c>
      <c r="L248" s="3"/>
    </row>
    <row r="249" spans="9:12" ht="0" hidden="1" customHeight="1" x14ac:dyDescent="0.2">
      <c r="I249" s="3">
        <v>19499817.5</v>
      </c>
      <c r="L249" s="3"/>
    </row>
    <row r="250" spans="9:12" ht="0" hidden="1" customHeight="1" x14ac:dyDescent="0.2">
      <c r="I250" s="3">
        <v>28595881.600000001</v>
      </c>
      <c r="L250" s="3"/>
    </row>
    <row r="251" spans="9:12" ht="0" hidden="1" customHeight="1" x14ac:dyDescent="0.2">
      <c r="I251" s="3">
        <v>26889987.199999999</v>
      </c>
      <c r="L251" s="3"/>
    </row>
    <row r="252" spans="9:12" ht="0" hidden="1" customHeight="1" x14ac:dyDescent="0.2">
      <c r="I252" s="3">
        <v>12903425.6</v>
      </c>
      <c r="L252" s="3"/>
    </row>
    <row r="253" spans="9:12" ht="0" hidden="1" customHeight="1" x14ac:dyDescent="0.2">
      <c r="I253" s="3">
        <v>28778993.899999999</v>
      </c>
      <c r="L253" s="3"/>
    </row>
    <row r="254" spans="9:12" ht="0" hidden="1" customHeight="1" x14ac:dyDescent="0.2">
      <c r="I254" s="3">
        <v>22229139.899999999</v>
      </c>
      <c r="L254" s="3"/>
    </row>
    <row r="255" spans="9:12" ht="0" hidden="1" customHeight="1" x14ac:dyDescent="0.2">
      <c r="I255" s="3">
        <v>17395463.5</v>
      </c>
      <c r="L255" s="3"/>
    </row>
    <row r="256" spans="9:12" ht="0" hidden="1" customHeight="1" x14ac:dyDescent="0.2">
      <c r="I256" s="3">
        <v>18114035.600000001</v>
      </c>
      <c r="L256" s="3"/>
    </row>
    <row r="257" spans="9:12" ht="0" hidden="1" customHeight="1" x14ac:dyDescent="0.2">
      <c r="I257" s="3">
        <v>1413842.7</v>
      </c>
      <c r="L257" s="3"/>
    </row>
    <row r="258" spans="9:12" ht="0" hidden="1" customHeight="1" x14ac:dyDescent="0.2">
      <c r="L258" s="3"/>
    </row>
    <row r="259" spans="9:12" ht="0" hidden="1" customHeight="1" x14ac:dyDescent="0.2">
      <c r="L259" s="3"/>
    </row>
    <row r="260" spans="9:12" ht="0" hidden="1" customHeight="1" x14ac:dyDescent="0.2">
      <c r="L260" s="3"/>
    </row>
    <row r="261" spans="9:12" ht="0" hidden="1" customHeight="1" x14ac:dyDescent="0.2">
      <c r="L261" s="3"/>
    </row>
    <row r="262" spans="9:12" ht="0" hidden="1" customHeight="1" x14ac:dyDescent="0.2">
      <c r="L262" s="3"/>
    </row>
    <row r="263" spans="9:12" ht="0" hidden="1" customHeight="1" x14ac:dyDescent="0.2">
      <c r="L263" s="3"/>
    </row>
    <row r="264" spans="9:12" ht="0" hidden="1" customHeight="1" x14ac:dyDescent="0.2">
      <c r="I264" s="3">
        <v>10118280.1310052</v>
      </c>
      <c r="L264" s="3"/>
    </row>
    <row r="265" spans="9:12" ht="0" hidden="1" customHeight="1" x14ac:dyDescent="0.2">
      <c r="I265" s="3">
        <v>20033522.5680632</v>
      </c>
      <c r="L265" s="3"/>
    </row>
    <row r="266" spans="9:12" ht="0" hidden="1" customHeight="1" x14ac:dyDescent="0.2">
      <c r="I266" s="3">
        <v>22857066.652632292</v>
      </c>
    </row>
    <row r="267" spans="9:12" ht="0" hidden="1" customHeight="1" x14ac:dyDescent="0.2">
      <c r="I267" s="3">
        <v>10251652.29214</v>
      </c>
    </row>
    <row r="268" spans="9:12" ht="0" hidden="1" customHeight="1" x14ac:dyDescent="0.2">
      <c r="I268" s="3">
        <v>11060205.0122144</v>
      </c>
    </row>
    <row r="269" spans="9:12" ht="0" hidden="1" customHeight="1" x14ac:dyDescent="0.2">
      <c r="I269" s="3">
        <v>9760881.3565200008</v>
      </c>
    </row>
    <row r="270" spans="9:12" ht="0" hidden="1" customHeight="1" x14ac:dyDescent="0.2">
      <c r="I270" s="3">
        <v>14298880.175832001</v>
      </c>
    </row>
    <row r="271" spans="9:12" ht="0" hidden="1" customHeight="1" x14ac:dyDescent="0.2">
      <c r="I271" s="3">
        <v>3045965.1061532004</v>
      </c>
    </row>
  </sheetData>
  <sheetProtection algorithmName="SHA-512" hashValue="1Q+oIO1VBS1BkkhUaMApXGUHW1jo4GsMCMoGkgdNlFuw6hhA0pQ5hHF7f/AW4i9+YMA9khLaDPkLZVqeRehaJQ==" saltValue="ecg7dME4ae+s9+rZeaTcHw==" spinCount="100000" sheet="1"/>
  <mergeCells count="22">
    <mergeCell ref="Q8:U8"/>
    <mergeCell ref="B10:C37"/>
    <mergeCell ref="D10:E13"/>
    <mergeCell ref="D14:I14"/>
    <mergeCell ref="D15:E23"/>
    <mergeCell ref="Q20:R20"/>
    <mergeCell ref="Q21:R21"/>
    <mergeCell ref="D25:I25"/>
    <mergeCell ref="D26:E34"/>
    <mergeCell ref="Q26:U26"/>
    <mergeCell ref="D35:I35"/>
    <mergeCell ref="D36:I36"/>
    <mergeCell ref="D37:I37"/>
    <mergeCell ref="B39:C39"/>
    <mergeCell ref="D39:E39"/>
    <mergeCell ref="F39:G39"/>
    <mergeCell ref="J39:K39"/>
    <mergeCell ref="B62:D62"/>
    <mergeCell ref="B63:D63"/>
    <mergeCell ref="B65:D65"/>
    <mergeCell ref="B66:D66"/>
    <mergeCell ref="B72:U76"/>
  </mergeCells>
  <printOptions horizontalCentered="1" verticalCentered="1"/>
  <pageMargins left="0" right="0" top="0.19685039370078741" bottom="0.19685039370078741" header="0" footer="0"/>
  <pageSetup scale="23"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pageSetUpPr fitToPage="1"/>
  </sheetPr>
  <dimension ref="A1:BZ271"/>
  <sheetViews>
    <sheetView view="pageBreakPreview" zoomScale="40" zoomScaleNormal="10" zoomScaleSheetLayoutView="40" workbookViewId="0">
      <selection activeCell="M18" sqref="M18"/>
    </sheetView>
  </sheetViews>
  <sheetFormatPr baseColWidth="10" defaultColWidth="0" defaultRowHeight="0" customHeight="1" zeroHeight="1" x14ac:dyDescent="0.2"/>
  <cols>
    <col min="1" max="1" width="1.7109375" style="3" customWidth="1"/>
    <col min="2" max="2" width="63.7109375" style="3" customWidth="1"/>
    <col min="3" max="3" width="15.5703125" style="3" customWidth="1"/>
    <col min="4" max="4" width="22" style="3" bestFit="1" customWidth="1"/>
    <col min="5" max="5" width="25.7109375" style="3" customWidth="1"/>
    <col min="6" max="6" width="26.7109375" style="3" bestFit="1" customWidth="1"/>
    <col min="7" max="7" width="26.28515625" style="3" customWidth="1"/>
    <col min="8" max="8" width="25.5703125" style="3" customWidth="1"/>
    <col min="9" max="9" width="26" style="3" customWidth="1"/>
    <col min="10" max="10" width="33.85546875" style="3" customWidth="1"/>
    <col min="11" max="11" width="27" style="3" customWidth="1"/>
    <col min="12" max="12" width="35.5703125" style="86" bestFit="1" customWidth="1"/>
    <col min="13" max="13" width="26.7109375" style="3" customWidth="1"/>
    <col min="14" max="14" width="29" style="3" bestFit="1" customWidth="1"/>
    <col min="15" max="15" width="26.28515625" style="3" customWidth="1"/>
    <col min="16" max="21" width="26.140625" style="3" customWidth="1"/>
    <col min="22" max="22" width="32.7109375" style="3" customWidth="1"/>
    <col min="23" max="23" width="20.85546875" style="3" customWidth="1"/>
    <col min="24" max="24" width="20.7109375" style="3" customWidth="1"/>
    <col min="25" max="78" width="0" style="3" hidden="1" customWidth="1"/>
    <col min="79" max="16384" width="11.42578125" style="3" hidden="1"/>
  </cols>
  <sheetData>
    <row r="1" spans="2:24" ht="7.5" customHeight="1" x14ac:dyDescent="0.2">
      <c r="B1" s="1"/>
      <c r="C1" s="1"/>
      <c r="D1" s="1"/>
      <c r="E1" s="1"/>
      <c r="F1" s="1"/>
      <c r="G1" s="1"/>
      <c r="H1" s="1"/>
      <c r="I1" s="1"/>
      <c r="J1" s="1"/>
      <c r="K1" s="1"/>
      <c r="L1" s="2"/>
      <c r="M1" s="1"/>
      <c r="N1" s="1"/>
      <c r="O1" s="1"/>
      <c r="P1" s="1"/>
      <c r="Q1" s="1"/>
      <c r="R1" s="1"/>
      <c r="S1" s="1"/>
      <c r="T1" s="1"/>
    </row>
    <row r="2" spans="2:24" ht="30" customHeight="1" x14ac:dyDescent="0.2">
      <c r="B2" s="4" t="s">
        <v>85</v>
      </c>
      <c r="C2" s="5"/>
      <c r="D2" s="6"/>
      <c r="E2" s="6"/>
      <c r="F2" s="6"/>
      <c r="G2" s="6"/>
      <c r="H2" s="6"/>
      <c r="I2" s="6"/>
      <c r="J2" s="6"/>
      <c r="K2" s="6"/>
      <c r="L2" s="6"/>
      <c r="M2" s="6"/>
      <c r="N2" s="6"/>
      <c r="O2" s="6"/>
      <c r="P2" s="6"/>
      <c r="Q2" s="6"/>
      <c r="R2" s="6"/>
      <c r="S2" s="6"/>
      <c r="T2" s="6"/>
      <c r="U2" s="6"/>
      <c r="V2" s="6"/>
      <c r="W2" s="6"/>
      <c r="X2" s="6"/>
    </row>
    <row r="3" spans="2:24" ht="30" customHeight="1" x14ac:dyDescent="0.2">
      <c r="B3" s="4" t="s">
        <v>84</v>
      </c>
      <c r="C3" s="5"/>
      <c r="D3" s="6"/>
      <c r="E3" s="6"/>
      <c r="F3" s="6"/>
      <c r="G3" s="6"/>
      <c r="H3" s="6"/>
      <c r="I3" s="6"/>
      <c r="J3" s="6"/>
      <c r="K3" s="6"/>
      <c r="L3" s="6"/>
      <c r="M3" s="6"/>
      <c r="N3" s="6"/>
      <c r="O3" s="6"/>
      <c r="P3" s="6"/>
      <c r="Q3" s="6"/>
      <c r="R3" s="6"/>
      <c r="S3" s="6"/>
      <c r="T3" s="6"/>
      <c r="U3" s="7"/>
      <c r="V3" s="7"/>
      <c r="W3" s="7"/>
      <c r="X3" s="7"/>
    </row>
    <row r="4" spans="2:24" ht="30" customHeight="1" x14ac:dyDescent="0.2">
      <c r="B4" s="4" t="s">
        <v>83</v>
      </c>
      <c r="C4" s="5"/>
      <c r="D4" s="6"/>
      <c r="E4" s="6"/>
      <c r="F4" s="6"/>
      <c r="G4" s="6"/>
      <c r="H4" s="6"/>
      <c r="I4" s="6"/>
      <c r="J4" s="6"/>
      <c r="K4" s="6"/>
      <c r="L4" s="6"/>
      <c r="M4" s="6"/>
      <c r="N4" s="6"/>
      <c r="O4" s="6"/>
      <c r="P4" s="6"/>
      <c r="Q4" s="6"/>
      <c r="R4" s="6"/>
      <c r="S4" s="6"/>
      <c r="T4" s="6"/>
      <c r="U4" s="7"/>
      <c r="V4" s="7"/>
      <c r="W4" s="7"/>
      <c r="X4" s="7"/>
    </row>
    <row r="5" spans="2:24" ht="20.25" x14ac:dyDescent="0.2">
      <c r="B5" s="127"/>
      <c r="C5" s="127"/>
      <c r="D5" s="123"/>
      <c r="E5" s="123"/>
      <c r="F5" s="128"/>
      <c r="G5" s="123"/>
      <c r="H5" s="123"/>
      <c r="I5" s="123"/>
      <c r="J5" s="123"/>
      <c r="K5" s="123"/>
      <c r="L5" s="123"/>
      <c r="M5" s="123"/>
      <c r="N5" s="123"/>
      <c r="O5" s="123"/>
      <c r="P5" s="123"/>
      <c r="Q5" s="123"/>
      <c r="R5" s="123"/>
      <c r="S5" s="104"/>
      <c r="T5" s="104"/>
      <c r="U5" s="104"/>
      <c r="V5" s="121"/>
      <c r="W5" s="8"/>
      <c r="X5" s="8"/>
    </row>
    <row r="6" spans="2:24" ht="20.25" x14ac:dyDescent="0.2">
      <c r="B6" s="129" t="s">
        <v>82</v>
      </c>
      <c r="C6" s="129"/>
      <c r="D6" s="130">
        <v>43938</v>
      </c>
      <c r="E6" s="131"/>
      <c r="F6" s="104"/>
      <c r="G6" s="104"/>
      <c r="H6" s="104"/>
      <c r="I6" s="104"/>
      <c r="J6" s="132" t="s">
        <v>0</v>
      </c>
      <c r="K6" s="133">
        <v>274.61989999999997</v>
      </c>
      <c r="L6" s="132" t="s">
        <v>1</v>
      </c>
      <c r="M6" s="134">
        <v>3942.92</v>
      </c>
      <c r="N6" s="104"/>
      <c r="O6" s="132" t="s">
        <v>54</v>
      </c>
      <c r="P6" s="104"/>
      <c r="Q6" s="104"/>
      <c r="R6" s="104"/>
      <c r="S6" s="104"/>
      <c r="T6" s="104"/>
      <c r="U6" s="104"/>
      <c r="V6" s="122"/>
      <c r="W6" s="11"/>
      <c r="X6" s="11"/>
    </row>
    <row r="7" spans="2:24" ht="5.25" customHeight="1" x14ac:dyDescent="0.2">
      <c r="B7" s="12"/>
      <c r="C7" s="12"/>
      <c r="D7" s="9"/>
      <c r="E7" s="9"/>
      <c r="F7" s="1"/>
      <c r="G7" s="1"/>
      <c r="H7" s="1"/>
      <c r="I7" s="1"/>
      <c r="J7" s="1"/>
      <c r="K7" s="13"/>
      <c r="L7" s="14"/>
      <c r="M7" s="1"/>
      <c r="N7" s="1"/>
      <c r="O7" s="10"/>
      <c r="P7" s="104"/>
      <c r="Q7" s="1"/>
      <c r="R7" s="1"/>
      <c r="S7" s="10"/>
      <c r="T7" s="10"/>
      <c r="U7" s="15"/>
      <c r="V7" s="122"/>
      <c r="W7" s="11"/>
      <c r="X7" s="11"/>
    </row>
    <row r="8" spans="2:24" ht="66.75" customHeight="1" thickBot="1" x14ac:dyDescent="0.25">
      <c r="B8" s="16" t="s">
        <v>68</v>
      </c>
      <c r="C8" s="16"/>
      <c r="D8" s="16" t="s">
        <v>67</v>
      </c>
      <c r="E8" s="16"/>
      <c r="F8" s="16" t="s">
        <v>66</v>
      </c>
      <c r="G8" s="16" t="s">
        <v>81</v>
      </c>
      <c r="H8" s="16" t="s">
        <v>65</v>
      </c>
      <c r="I8" s="16" t="s">
        <v>64</v>
      </c>
      <c r="J8" s="16" t="s">
        <v>80</v>
      </c>
      <c r="K8" s="16" t="s">
        <v>79</v>
      </c>
      <c r="L8" s="16" t="s">
        <v>62</v>
      </c>
      <c r="M8" s="16" t="s">
        <v>61</v>
      </c>
      <c r="N8" s="16" t="s">
        <v>60</v>
      </c>
      <c r="O8" s="16" t="s">
        <v>78</v>
      </c>
      <c r="P8" s="104"/>
      <c r="Q8" s="195" t="s">
        <v>77</v>
      </c>
      <c r="R8" s="195"/>
      <c r="S8" s="195"/>
      <c r="T8" s="195"/>
      <c r="U8" s="195"/>
      <c r="V8" s="104"/>
    </row>
    <row r="9" spans="2:24" ht="51" hidden="1" customHeight="1" thickTop="1" thickBot="1" x14ac:dyDescent="0.25">
      <c r="B9" s="17" t="s">
        <v>76</v>
      </c>
      <c r="C9" s="17"/>
      <c r="D9" s="18" t="s">
        <v>2</v>
      </c>
      <c r="E9" s="18"/>
      <c r="F9" s="19"/>
      <c r="G9" s="20"/>
      <c r="H9" s="21"/>
      <c r="I9" s="22"/>
      <c r="J9" s="23"/>
      <c r="K9" s="24"/>
      <c r="L9" s="25"/>
      <c r="M9" s="26"/>
      <c r="N9" s="26"/>
      <c r="O9" s="26"/>
      <c r="P9" s="104"/>
      <c r="Q9" s="1"/>
      <c r="R9" s="1"/>
      <c r="S9" s="1"/>
      <c r="T9" s="1"/>
      <c r="U9" s="1"/>
      <c r="V9" s="104"/>
    </row>
    <row r="10" spans="2:24" ht="42" customHeight="1" thickTop="1" thickBot="1" x14ac:dyDescent="0.25">
      <c r="B10" s="179" t="s">
        <v>76</v>
      </c>
      <c r="C10" s="179"/>
      <c r="D10" s="180" t="s">
        <v>75</v>
      </c>
      <c r="E10" s="180"/>
      <c r="F10" s="27">
        <v>43992</v>
      </c>
      <c r="G10" s="28"/>
      <c r="H10" s="29">
        <v>1</v>
      </c>
      <c r="I10" s="30">
        <v>0</v>
      </c>
      <c r="J10" s="101">
        <v>1150.4164426364216</v>
      </c>
      <c r="K10" s="30">
        <v>0</v>
      </c>
      <c r="L10" s="30">
        <v>3.7769999999999998E-2</v>
      </c>
      <c r="M10" s="102">
        <v>99.453000000000003</v>
      </c>
      <c r="N10" s="33">
        <v>0.14794520547945206</v>
      </c>
      <c r="O10" s="33">
        <v>0.14520547945205475</v>
      </c>
      <c r="P10" s="104"/>
      <c r="Q10" s="1"/>
      <c r="R10" s="1"/>
      <c r="S10" s="1"/>
      <c r="T10" s="1"/>
      <c r="U10" s="1"/>
      <c r="V10" s="104"/>
    </row>
    <row r="11" spans="2:24" ht="42" customHeight="1" thickTop="1" thickBot="1" x14ac:dyDescent="0.25">
      <c r="B11" s="179"/>
      <c r="C11" s="179"/>
      <c r="D11" s="181"/>
      <c r="E11" s="181"/>
      <c r="F11" s="34">
        <v>44083</v>
      </c>
      <c r="G11" s="35"/>
      <c r="H11" s="36">
        <v>1</v>
      </c>
      <c r="I11" s="37">
        <v>0</v>
      </c>
      <c r="J11" s="38">
        <v>1117.1922585292118</v>
      </c>
      <c r="K11" s="37">
        <v>0</v>
      </c>
      <c r="L11" s="37">
        <v>3.6789999999999996E-2</v>
      </c>
      <c r="M11" s="103">
        <v>98.575000000000003</v>
      </c>
      <c r="N11" s="40">
        <v>0.39726027397260272</v>
      </c>
      <c r="O11" s="40">
        <v>0.39452054794520541</v>
      </c>
      <c r="P11" s="104"/>
      <c r="Q11" s="1"/>
      <c r="R11" s="1"/>
      <c r="S11" s="1"/>
      <c r="T11" s="1"/>
      <c r="U11" s="1"/>
      <c r="V11" s="104"/>
    </row>
    <row r="12" spans="2:24" ht="42" customHeight="1" thickTop="1" thickBot="1" x14ac:dyDescent="0.25">
      <c r="B12" s="179"/>
      <c r="C12" s="179"/>
      <c r="D12" s="181"/>
      <c r="E12" s="181"/>
      <c r="F12" s="27">
        <v>44174</v>
      </c>
      <c r="G12" s="28"/>
      <c r="H12" s="29">
        <v>1</v>
      </c>
      <c r="I12" s="41">
        <v>0</v>
      </c>
      <c r="J12" s="101">
        <v>976.43363294208359</v>
      </c>
      <c r="K12" s="41">
        <v>0</v>
      </c>
      <c r="L12" s="41">
        <v>4.0050000000000002E-2</v>
      </c>
      <c r="M12" s="102">
        <v>97.492999999999995</v>
      </c>
      <c r="N12" s="33">
        <v>0.64657534246575343</v>
      </c>
      <c r="O12" s="33">
        <v>0.64383561643835607</v>
      </c>
      <c r="P12" s="119"/>
      <c r="Q12" s="1"/>
      <c r="R12" s="1"/>
      <c r="S12" s="1"/>
      <c r="T12" s="1"/>
      <c r="U12" s="1"/>
      <c r="V12" s="104"/>
    </row>
    <row r="13" spans="2:24" ht="42" customHeight="1" thickTop="1" thickBot="1" x14ac:dyDescent="0.25">
      <c r="B13" s="179"/>
      <c r="C13" s="179"/>
      <c r="D13" s="182"/>
      <c r="E13" s="182"/>
      <c r="F13" s="34">
        <v>44264</v>
      </c>
      <c r="G13" s="35"/>
      <c r="H13" s="36">
        <v>1</v>
      </c>
      <c r="I13" s="37">
        <v>0</v>
      </c>
      <c r="J13" s="38">
        <v>278.9810597222363</v>
      </c>
      <c r="K13" s="37">
        <v>0.29411764705882354</v>
      </c>
      <c r="L13" s="37">
        <v>4.0830000000000005E-2</v>
      </c>
      <c r="M13" s="103">
        <v>96.489000000000004</v>
      </c>
      <c r="N13" s="40">
        <v>0.89315068493150684</v>
      </c>
      <c r="O13" s="40">
        <v>0.89315068493150696</v>
      </c>
      <c r="P13" s="104"/>
      <c r="Q13" s="1"/>
      <c r="R13" s="1"/>
      <c r="S13" s="1"/>
      <c r="T13" s="1"/>
      <c r="U13" s="1"/>
      <c r="V13" s="104"/>
    </row>
    <row r="14" spans="2:24" ht="42" customHeight="1" thickTop="1" thickBot="1" x14ac:dyDescent="0.25">
      <c r="B14" s="179"/>
      <c r="C14" s="179"/>
      <c r="D14" s="183" t="s">
        <v>74</v>
      </c>
      <c r="E14" s="183"/>
      <c r="F14" s="183"/>
      <c r="G14" s="183"/>
      <c r="H14" s="183"/>
      <c r="I14" s="183"/>
      <c r="J14" s="42">
        <v>3523.0233938299534</v>
      </c>
      <c r="K14" s="43"/>
      <c r="L14" s="44"/>
      <c r="M14" s="44"/>
      <c r="N14" s="45"/>
      <c r="O14" s="45"/>
      <c r="P14" s="104"/>
      <c r="Q14" s="1"/>
      <c r="R14" s="1"/>
      <c r="S14" s="1"/>
      <c r="T14" s="1"/>
      <c r="U14" s="1"/>
      <c r="V14" s="104"/>
    </row>
    <row r="15" spans="2:24" ht="42" customHeight="1" thickTop="1" thickBot="1" x14ac:dyDescent="0.25">
      <c r="B15" s="179"/>
      <c r="C15" s="179"/>
      <c r="D15" s="180" t="s">
        <v>2</v>
      </c>
      <c r="E15" s="184"/>
      <c r="F15" s="27">
        <v>44036</v>
      </c>
      <c r="G15" s="28" t="s">
        <v>3</v>
      </c>
      <c r="H15" s="29">
        <v>15</v>
      </c>
      <c r="I15" s="30">
        <v>0.11</v>
      </c>
      <c r="J15" s="101">
        <v>1726.2400961723797</v>
      </c>
      <c r="K15" s="30">
        <v>0</v>
      </c>
      <c r="L15" s="30">
        <v>3.6070000000000005E-2</v>
      </c>
      <c r="M15" s="102">
        <v>101.902</v>
      </c>
      <c r="N15" s="33">
        <v>0.26849315068493151</v>
      </c>
      <c r="O15" s="33">
        <v>0.26575342465753415</v>
      </c>
      <c r="P15" s="104"/>
      <c r="Q15" s="1"/>
      <c r="R15" s="1"/>
      <c r="S15" s="1"/>
      <c r="T15" s="1"/>
      <c r="U15" s="1"/>
      <c r="V15" s="104"/>
    </row>
    <row r="16" spans="2:24" ht="42" customHeight="1" thickTop="1" thickBot="1" x14ac:dyDescent="0.25">
      <c r="B16" s="179"/>
      <c r="C16" s="179"/>
      <c r="D16" s="181"/>
      <c r="E16" s="185"/>
      <c r="F16" s="34">
        <v>44685</v>
      </c>
      <c r="G16" s="35" t="s">
        <v>3</v>
      </c>
      <c r="H16" s="36">
        <v>10</v>
      </c>
      <c r="I16" s="37">
        <v>7.0000000000000007E-2</v>
      </c>
      <c r="J16" s="38">
        <v>8492.4207693790377</v>
      </c>
      <c r="K16" s="37">
        <v>0</v>
      </c>
      <c r="L16" s="37">
        <v>4.4219999999999995E-2</v>
      </c>
      <c r="M16" s="103">
        <v>104.93300000000001</v>
      </c>
      <c r="N16" s="40">
        <v>2.0465753424657533</v>
      </c>
      <c r="O16" s="40">
        <v>1.8587064671381786</v>
      </c>
      <c r="P16" s="104"/>
      <c r="Q16" s="1"/>
      <c r="R16" s="1"/>
      <c r="S16" s="1"/>
      <c r="T16" s="1"/>
      <c r="U16" s="1"/>
      <c r="V16" s="104"/>
    </row>
    <row r="17" spans="2:23" ht="42" customHeight="1" thickTop="1" thickBot="1" x14ac:dyDescent="0.25">
      <c r="B17" s="179"/>
      <c r="C17" s="179"/>
      <c r="D17" s="181"/>
      <c r="E17" s="185"/>
      <c r="F17" s="27">
        <v>45497</v>
      </c>
      <c r="G17" s="28" t="s">
        <v>3</v>
      </c>
      <c r="H17" s="29">
        <v>16</v>
      </c>
      <c r="I17" s="30">
        <v>0.1</v>
      </c>
      <c r="J17" s="101">
        <v>6538.1056425187426</v>
      </c>
      <c r="K17" s="30">
        <v>0</v>
      </c>
      <c r="L17" s="30">
        <v>5.2880000000000003E-2</v>
      </c>
      <c r="M17" s="102">
        <v>117.542</v>
      </c>
      <c r="N17" s="33">
        <v>4.2712328767123289</v>
      </c>
      <c r="O17" s="33">
        <v>3.5145335317436621</v>
      </c>
      <c r="P17" s="104"/>
      <c r="Q17" s="1"/>
      <c r="R17" s="1"/>
      <c r="S17" s="1"/>
      <c r="T17" s="1"/>
      <c r="U17" s="1"/>
      <c r="V17" s="119"/>
    </row>
    <row r="18" spans="2:23" ht="42" customHeight="1" thickTop="1" thickBot="1" x14ac:dyDescent="0.25">
      <c r="B18" s="179"/>
      <c r="C18" s="179"/>
      <c r="D18" s="181"/>
      <c r="E18" s="185"/>
      <c r="F18" s="34">
        <v>45987</v>
      </c>
      <c r="G18" s="35" t="s">
        <v>3</v>
      </c>
      <c r="H18" s="36">
        <v>8</v>
      </c>
      <c r="I18" s="37">
        <v>6.25E-2</v>
      </c>
      <c r="J18" s="38">
        <v>5060.4201708378559</v>
      </c>
      <c r="K18" s="37">
        <v>0</v>
      </c>
      <c r="L18" s="37">
        <v>5.8630000000000002E-2</v>
      </c>
      <c r="M18" s="103">
        <v>101.76300000000001</v>
      </c>
      <c r="N18" s="40">
        <v>5.6136986301369864</v>
      </c>
      <c r="O18" s="40">
        <v>4.8008099006005702</v>
      </c>
      <c r="P18" s="104"/>
      <c r="Q18" s="104"/>
      <c r="R18" s="104"/>
      <c r="S18" s="104"/>
      <c r="T18" s="104"/>
      <c r="U18" s="104"/>
      <c r="V18" s="119"/>
    </row>
    <row r="19" spans="2:23" ht="42" customHeight="1" thickTop="1" thickBot="1" x14ac:dyDescent="0.25">
      <c r="B19" s="179"/>
      <c r="C19" s="179"/>
      <c r="D19" s="181"/>
      <c r="E19" s="185"/>
      <c r="F19" s="27">
        <v>46260</v>
      </c>
      <c r="G19" s="28" t="s">
        <v>3</v>
      </c>
      <c r="H19" s="29">
        <v>15</v>
      </c>
      <c r="I19" s="30">
        <v>7.4999999999999997E-2</v>
      </c>
      <c r="J19" s="101">
        <v>7298.903832692522</v>
      </c>
      <c r="K19" s="30">
        <v>0</v>
      </c>
      <c r="L19" s="30">
        <v>6.1509999999999995E-2</v>
      </c>
      <c r="M19" s="102">
        <v>106.874</v>
      </c>
      <c r="N19" s="33">
        <v>6.3616438356164382</v>
      </c>
      <c r="O19" s="33">
        <v>5.1016689704116853</v>
      </c>
      <c r="P19" s="104"/>
      <c r="Q19" s="104"/>
      <c r="R19" s="104"/>
      <c r="S19" s="104"/>
      <c r="T19" s="104"/>
      <c r="U19" s="104"/>
      <c r="V19" s="104"/>
      <c r="W19" s="46"/>
    </row>
    <row r="20" spans="2:23" ht="42" customHeight="1" thickTop="1" thickBot="1" x14ac:dyDescent="0.25">
      <c r="B20" s="179"/>
      <c r="C20" s="179"/>
      <c r="D20" s="181"/>
      <c r="E20" s="185"/>
      <c r="F20" s="34">
        <v>46694</v>
      </c>
      <c r="G20" s="35" t="s">
        <v>3</v>
      </c>
      <c r="H20" s="36">
        <v>8</v>
      </c>
      <c r="I20" s="37">
        <v>5.7500000000000002E-2</v>
      </c>
      <c r="J20" s="38">
        <v>1411.0729357937773</v>
      </c>
      <c r="K20" s="37">
        <v>6.0253868758630036E-2</v>
      </c>
      <c r="L20" s="37">
        <v>6.5360000000000001E-2</v>
      </c>
      <c r="M20" s="103">
        <v>95.384</v>
      </c>
      <c r="N20" s="40">
        <v>7.5506849315068489</v>
      </c>
      <c r="O20" s="40">
        <v>6.1386441755915246</v>
      </c>
      <c r="P20" s="104"/>
      <c r="Q20" s="186" t="s">
        <v>73</v>
      </c>
      <c r="R20" s="187"/>
      <c r="S20" s="47"/>
      <c r="T20" s="48">
        <v>3523.0233938299534</v>
      </c>
      <c r="U20" s="49">
        <v>5.3410234566422549E-2</v>
      </c>
      <c r="V20" s="104"/>
      <c r="W20" s="46"/>
    </row>
    <row r="21" spans="2:23" ht="42" customHeight="1" thickTop="1" thickBot="1" x14ac:dyDescent="0.25">
      <c r="B21" s="179"/>
      <c r="C21" s="179"/>
      <c r="D21" s="181"/>
      <c r="E21" s="185"/>
      <c r="F21" s="27">
        <v>46871</v>
      </c>
      <c r="G21" s="28" t="s">
        <v>3</v>
      </c>
      <c r="H21" s="29">
        <v>16</v>
      </c>
      <c r="I21" s="30">
        <v>0.06</v>
      </c>
      <c r="J21" s="101">
        <v>7891.6493867489062</v>
      </c>
      <c r="K21" s="30">
        <v>1.1408661662209501E-3</v>
      </c>
      <c r="L21" s="30">
        <v>6.5560000000000007E-2</v>
      </c>
      <c r="M21" s="102">
        <v>96.605999999999995</v>
      </c>
      <c r="N21" s="33">
        <v>8.0356164383561648</v>
      </c>
      <c r="O21" s="33">
        <v>6.1985165757578198</v>
      </c>
      <c r="P21" s="104"/>
      <c r="Q21" s="188" t="s">
        <v>72</v>
      </c>
      <c r="R21" s="189"/>
      <c r="S21" s="50"/>
      <c r="T21" s="51">
        <v>50821.14610491717</v>
      </c>
      <c r="U21" s="52">
        <v>0.6119546340293871</v>
      </c>
      <c r="V21" s="104"/>
      <c r="W21" s="46"/>
    </row>
    <row r="22" spans="2:23" ht="42" customHeight="1" thickTop="1" thickBot="1" x14ac:dyDescent="0.25">
      <c r="B22" s="179"/>
      <c r="C22" s="179"/>
      <c r="D22" s="181"/>
      <c r="E22" s="185"/>
      <c r="F22" s="34">
        <v>47744</v>
      </c>
      <c r="G22" s="35" t="s">
        <v>3</v>
      </c>
      <c r="H22" s="36">
        <v>16</v>
      </c>
      <c r="I22" s="37">
        <v>7.7499999999999999E-2</v>
      </c>
      <c r="J22" s="38">
        <v>4515.1528055349845</v>
      </c>
      <c r="K22" s="37">
        <v>0</v>
      </c>
      <c r="L22" s="37">
        <v>6.7949999999999997E-2</v>
      </c>
      <c r="M22" s="103">
        <v>106.91</v>
      </c>
      <c r="N22" s="40">
        <v>10.427397260273972</v>
      </c>
      <c r="O22" s="40">
        <v>7.3247824160360713</v>
      </c>
      <c r="P22" s="104"/>
      <c r="Q22" s="53" t="s">
        <v>34</v>
      </c>
      <c r="R22" s="47"/>
      <c r="S22" s="47"/>
      <c r="T22" s="48">
        <v>27883.226962404897</v>
      </c>
      <c r="U22" s="49">
        <v>0.33463513140419038</v>
      </c>
      <c r="V22" s="104"/>
    </row>
    <row r="23" spans="2:23" ht="42" customHeight="1" thickTop="1" thickBot="1" x14ac:dyDescent="0.25">
      <c r="B23" s="179"/>
      <c r="C23" s="179"/>
      <c r="D23" s="181"/>
      <c r="E23" s="185"/>
      <c r="F23" s="27">
        <v>48395</v>
      </c>
      <c r="G23" s="28" t="s">
        <v>3</v>
      </c>
      <c r="H23" s="29">
        <v>16</v>
      </c>
      <c r="I23" s="30">
        <v>7.0000000000000007E-2</v>
      </c>
      <c r="J23" s="101">
        <v>4774.0710691568684</v>
      </c>
      <c r="K23" s="30">
        <v>0</v>
      </c>
      <c r="L23" s="30">
        <v>7.0000000000000007E-2</v>
      </c>
      <c r="M23" s="102">
        <v>99.96</v>
      </c>
      <c r="N23" s="33">
        <v>12.210958904109589</v>
      </c>
      <c r="O23" s="33">
        <v>8.1426862965609246</v>
      </c>
      <c r="P23" s="104"/>
      <c r="Q23" s="54" t="s">
        <v>5</v>
      </c>
      <c r="R23" s="54"/>
      <c r="S23" s="54"/>
      <c r="T23" s="55">
        <v>82227.39646115202</v>
      </c>
      <c r="U23" s="56">
        <v>1</v>
      </c>
      <c r="V23" s="104"/>
      <c r="W23" s="57"/>
    </row>
    <row r="24" spans="2:23" ht="42" customHeight="1" thickTop="1" thickBot="1" x14ac:dyDescent="0.25">
      <c r="B24" s="179"/>
      <c r="C24" s="179"/>
      <c r="D24" s="58"/>
      <c r="E24" s="58"/>
      <c r="F24" s="34">
        <v>49235</v>
      </c>
      <c r="G24" s="35" t="s">
        <v>3</v>
      </c>
      <c r="H24" s="36">
        <v>16</v>
      </c>
      <c r="I24" s="37">
        <v>7.2499999999999995E-2</v>
      </c>
      <c r="J24" s="38">
        <v>3113.1093960820917</v>
      </c>
      <c r="K24" s="37">
        <v>2.3727629234617655E-2</v>
      </c>
      <c r="L24" s="37">
        <v>7.0999999999999994E-2</v>
      </c>
      <c r="M24" s="103">
        <v>101.26900000000001</v>
      </c>
      <c r="N24" s="40">
        <v>14.512328767123288</v>
      </c>
      <c r="O24" s="40">
        <v>9.1550987960305008</v>
      </c>
      <c r="P24" s="104"/>
      <c r="Q24" s="59"/>
      <c r="R24" s="59"/>
      <c r="S24" s="59"/>
      <c r="T24" s="60"/>
      <c r="U24" s="61"/>
      <c r="V24" s="104"/>
      <c r="W24" s="57"/>
    </row>
    <row r="25" spans="2:23" ht="42" customHeight="1" thickTop="1" thickBot="1" x14ac:dyDescent="0.25">
      <c r="B25" s="179"/>
      <c r="C25" s="179"/>
      <c r="D25" s="190" t="s">
        <v>58</v>
      </c>
      <c r="E25" s="190"/>
      <c r="F25" s="190"/>
      <c r="G25" s="190"/>
      <c r="H25" s="190"/>
      <c r="I25" s="190"/>
      <c r="J25" s="42">
        <v>50821.14610491717</v>
      </c>
      <c r="K25" s="43"/>
      <c r="L25" s="44"/>
      <c r="M25" s="44"/>
      <c r="N25" s="45"/>
      <c r="O25" s="45"/>
      <c r="P25" s="104"/>
      <c r="Q25" s="105"/>
      <c r="R25" s="105"/>
      <c r="S25" s="105"/>
      <c r="T25" s="105"/>
      <c r="U25" s="106"/>
      <c r="V25" s="104"/>
      <c r="W25" s="57"/>
    </row>
    <row r="26" spans="2:23" ht="42" customHeight="1" thickTop="1" thickBot="1" x14ac:dyDescent="0.25">
      <c r="B26" s="179"/>
      <c r="C26" s="179"/>
      <c r="D26" s="191" t="s">
        <v>4</v>
      </c>
      <c r="E26" s="192"/>
      <c r="F26" s="34">
        <v>44265</v>
      </c>
      <c r="G26" s="35" t="s">
        <v>3</v>
      </c>
      <c r="H26" s="36">
        <v>10</v>
      </c>
      <c r="I26" s="37">
        <v>3.5000000000000003E-2</v>
      </c>
      <c r="J26" s="38">
        <v>4063.0635194274041</v>
      </c>
      <c r="K26" s="37">
        <v>1.888346066413921E-3</v>
      </c>
      <c r="L26" s="37">
        <v>1.5980000000000001E-2</v>
      </c>
      <c r="M26" s="40">
        <v>101.676</v>
      </c>
      <c r="N26" s="40">
        <v>0.89589041095890409</v>
      </c>
      <c r="O26" s="40">
        <v>0.89589041095890409</v>
      </c>
      <c r="P26" s="82"/>
      <c r="Q26" s="178" t="s">
        <v>71</v>
      </c>
      <c r="R26" s="178"/>
      <c r="S26" s="178"/>
      <c r="T26" s="178"/>
      <c r="U26" s="178"/>
      <c r="V26" s="104"/>
      <c r="W26" s="57"/>
    </row>
    <row r="27" spans="2:23" ht="42" customHeight="1" thickTop="1" thickBot="1" x14ac:dyDescent="0.25">
      <c r="B27" s="179"/>
      <c r="C27" s="179"/>
      <c r="D27" s="193"/>
      <c r="E27" s="194"/>
      <c r="F27" s="27">
        <v>44980</v>
      </c>
      <c r="G27" s="28" t="s">
        <v>3</v>
      </c>
      <c r="H27" s="29">
        <v>17</v>
      </c>
      <c r="I27" s="30">
        <v>4.7500000000000001E-2</v>
      </c>
      <c r="J27" s="101">
        <v>7259.5760718043557</v>
      </c>
      <c r="K27" s="30">
        <v>1.8883460664138479E-3</v>
      </c>
      <c r="L27" s="30">
        <v>2.2090000000000002E-2</v>
      </c>
      <c r="M27" s="33">
        <v>106.95</v>
      </c>
      <c r="N27" s="33">
        <v>2.8547945205479452</v>
      </c>
      <c r="O27" s="33">
        <v>2.723053771085405</v>
      </c>
      <c r="P27" s="107"/>
      <c r="Q27" s="104"/>
      <c r="R27" s="104"/>
      <c r="S27" s="104"/>
      <c r="T27" s="104"/>
      <c r="U27" s="104"/>
      <c r="V27" s="104"/>
    </row>
    <row r="28" spans="2:23" ht="42" customHeight="1" thickTop="1" thickBot="1" x14ac:dyDescent="0.25">
      <c r="B28" s="179"/>
      <c r="C28" s="179"/>
      <c r="D28" s="193"/>
      <c r="E28" s="194"/>
      <c r="F28" s="34">
        <v>45784</v>
      </c>
      <c r="G28" s="35" t="s">
        <v>3</v>
      </c>
      <c r="H28" s="36">
        <v>11</v>
      </c>
      <c r="I28" s="37">
        <v>3.5000000000000003E-2</v>
      </c>
      <c r="J28" s="38">
        <v>2734.9681206326782</v>
      </c>
      <c r="K28" s="37">
        <v>1.8883460664136614E-3</v>
      </c>
      <c r="L28" s="37">
        <v>2.5390000000000003E-2</v>
      </c>
      <c r="M28" s="40">
        <v>104.502</v>
      </c>
      <c r="N28" s="40">
        <v>5.0575342465753428</v>
      </c>
      <c r="O28" s="40">
        <v>4.5815217055993349</v>
      </c>
      <c r="P28" s="108"/>
      <c r="Q28" s="104"/>
      <c r="R28" s="104"/>
      <c r="S28" s="104"/>
      <c r="T28" s="104"/>
      <c r="U28" s="104"/>
      <c r="V28" s="104"/>
    </row>
    <row r="29" spans="2:23" ht="42" customHeight="1" thickTop="1" thickBot="1" x14ac:dyDescent="0.25">
      <c r="B29" s="179"/>
      <c r="C29" s="179"/>
      <c r="D29" s="193"/>
      <c r="E29" s="194"/>
      <c r="F29" s="27">
        <v>46463</v>
      </c>
      <c r="G29" s="28" t="s">
        <v>3</v>
      </c>
      <c r="H29" s="29">
        <v>11</v>
      </c>
      <c r="I29" s="30">
        <v>3.3000000000000002E-2</v>
      </c>
      <c r="J29" s="101">
        <v>4516.208572415112</v>
      </c>
      <c r="K29" s="30">
        <v>1.8883460664135276E-3</v>
      </c>
      <c r="L29" s="30">
        <v>2.6409999999999999E-2</v>
      </c>
      <c r="M29" s="33">
        <v>104.11</v>
      </c>
      <c r="N29" s="33">
        <v>6.9178082191780819</v>
      </c>
      <c r="O29" s="33">
        <v>6.2939695287882449</v>
      </c>
      <c r="P29" s="104"/>
      <c r="Q29" s="108"/>
      <c r="R29" s="108"/>
      <c r="S29" s="108"/>
      <c r="T29" s="109"/>
      <c r="U29" s="110"/>
      <c r="V29" s="104"/>
    </row>
    <row r="30" spans="2:23" ht="42" customHeight="1" thickTop="1" thickBot="1" x14ac:dyDescent="0.25">
      <c r="B30" s="179"/>
      <c r="C30" s="179"/>
      <c r="D30" s="193"/>
      <c r="E30" s="194"/>
      <c r="F30" s="34">
        <v>47226</v>
      </c>
      <c r="G30" s="35" t="s">
        <v>3</v>
      </c>
      <c r="H30" s="36">
        <v>10</v>
      </c>
      <c r="I30" s="37">
        <v>2.2499999999999999E-2</v>
      </c>
      <c r="J30" s="38">
        <v>60.812652178284111</v>
      </c>
      <c r="K30" s="37">
        <v>1.8883460664137547E-3</v>
      </c>
      <c r="L30" s="37">
        <v>2.811E-2</v>
      </c>
      <c r="M30" s="40">
        <v>95.593999999999994</v>
      </c>
      <c r="N30" s="40">
        <v>9.0082191780821912</v>
      </c>
      <c r="O30" s="40">
        <v>8.0371363050165172</v>
      </c>
      <c r="P30" s="111"/>
      <c r="Q30" s="104"/>
      <c r="R30" s="104"/>
      <c r="S30" s="104"/>
      <c r="T30" s="104"/>
      <c r="U30" s="104"/>
      <c r="V30" s="104"/>
    </row>
    <row r="31" spans="2:23" ht="42" customHeight="1" thickTop="1" thickBot="1" x14ac:dyDescent="0.25">
      <c r="B31" s="179"/>
      <c r="C31" s="179"/>
      <c r="D31" s="193"/>
      <c r="E31" s="194"/>
      <c r="F31" s="27">
        <v>48663</v>
      </c>
      <c r="G31" s="28" t="s">
        <v>3</v>
      </c>
      <c r="H31" s="29">
        <v>20</v>
      </c>
      <c r="I31" s="30">
        <v>0.03</v>
      </c>
      <c r="J31" s="101">
        <v>2856.4305162956639</v>
      </c>
      <c r="K31" s="30">
        <v>1.8883460664139218E-3</v>
      </c>
      <c r="L31" s="30">
        <v>3.0139999999999997E-2</v>
      </c>
      <c r="M31" s="33">
        <v>99.846000000000004</v>
      </c>
      <c r="N31" s="33">
        <v>12.945205479452055</v>
      </c>
      <c r="O31" s="33">
        <v>10.889172677955411</v>
      </c>
      <c r="P31" s="104"/>
      <c r="Q31" s="104"/>
      <c r="R31" s="104"/>
      <c r="S31" s="104"/>
      <c r="T31" s="104"/>
      <c r="U31" s="104"/>
      <c r="V31" s="104"/>
    </row>
    <row r="32" spans="2:23" ht="42" customHeight="1" thickTop="1" thickBot="1" x14ac:dyDescent="0.25">
      <c r="B32" s="179"/>
      <c r="C32" s="179"/>
      <c r="D32" s="193"/>
      <c r="E32" s="194"/>
      <c r="F32" s="34">
        <v>49403</v>
      </c>
      <c r="G32" s="35" t="s">
        <v>3</v>
      </c>
      <c r="H32" s="36">
        <v>20</v>
      </c>
      <c r="I32" s="37">
        <v>4.7500000000000001E-2</v>
      </c>
      <c r="J32" s="38">
        <v>3950.1288610596457</v>
      </c>
      <c r="K32" s="37">
        <v>1.8883460664137592E-3</v>
      </c>
      <c r="L32" s="37">
        <v>2.9839999999999998E-2</v>
      </c>
      <c r="M32" s="40">
        <v>121.06100000000001</v>
      </c>
      <c r="N32" s="40">
        <v>14.972602739726028</v>
      </c>
      <c r="O32" s="40">
        <v>11.426559389915832</v>
      </c>
      <c r="P32" s="104"/>
      <c r="Q32" s="104"/>
      <c r="R32" s="104"/>
      <c r="S32" s="104"/>
      <c r="T32" s="104"/>
      <c r="U32" s="104"/>
      <c r="V32" s="104"/>
    </row>
    <row r="33" spans="2:22" ht="42" customHeight="1" thickTop="1" thickBot="1" x14ac:dyDescent="0.25">
      <c r="B33" s="179"/>
      <c r="C33" s="179"/>
      <c r="D33" s="193"/>
      <c r="E33" s="194"/>
      <c r="F33" s="27">
        <v>50096</v>
      </c>
      <c r="G33" s="28" t="s">
        <v>3</v>
      </c>
      <c r="H33" s="29">
        <v>18</v>
      </c>
      <c r="I33" s="30">
        <v>3.7499999999999999E-2</v>
      </c>
      <c r="J33" s="101">
        <v>1629.4264740376423</v>
      </c>
      <c r="K33" s="30">
        <v>1.8883460664137976E-3</v>
      </c>
      <c r="L33" s="30">
        <v>3.0110000000000001E-2</v>
      </c>
      <c r="M33" s="33">
        <v>109.648</v>
      </c>
      <c r="N33" s="33">
        <v>16.87123287671233</v>
      </c>
      <c r="O33" s="33">
        <v>12.94209409291218</v>
      </c>
      <c r="P33" s="104"/>
      <c r="Q33" s="104"/>
      <c r="R33" s="104"/>
      <c r="S33" s="104"/>
      <c r="T33" s="104"/>
      <c r="U33" s="104"/>
      <c r="V33" s="104"/>
    </row>
    <row r="34" spans="2:22" ht="42" customHeight="1" thickTop="1" thickBot="1" x14ac:dyDescent="0.25">
      <c r="B34" s="179"/>
      <c r="C34" s="179"/>
      <c r="D34" s="193"/>
      <c r="E34" s="194"/>
      <c r="F34" s="34">
        <v>54590</v>
      </c>
      <c r="G34" s="35"/>
      <c r="H34" s="36">
        <v>32</v>
      </c>
      <c r="I34" s="37">
        <v>3.7499999999999999E-2</v>
      </c>
      <c r="J34" s="38">
        <v>812.61217455411202</v>
      </c>
      <c r="K34" s="37">
        <v>1.8883460664137863E-3</v>
      </c>
      <c r="L34" s="37">
        <v>3.0499999999999999E-2</v>
      </c>
      <c r="M34" s="40">
        <v>113.38500000000001</v>
      </c>
      <c r="N34" s="40">
        <v>29.183561643835617</v>
      </c>
      <c r="O34" s="40">
        <v>18.415498657180844</v>
      </c>
      <c r="P34" s="104"/>
      <c r="Q34" s="104"/>
      <c r="R34" s="104"/>
      <c r="S34" s="104"/>
      <c r="T34" s="104"/>
      <c r="U34" s="104"/>
      <c r="V34" s="104"/>
    </row>
    <row r="35" spans="2:22" ht="42" customHeight="1" thickTop="1" x14ac:dyDescent="0.2">
      <c r="B35" s="179"/>
      <c r="C35" s="179"/>
      <c r="D35" s="171" t="s">
        <v>70</v>
      </c>
      <c r="E35" s="171"/>
      <c r="F35" s="171"/>
      <c r="G35" s="171"/>
      <c r="H35" s="171"/>
      <c r="I35" s="171"/>
      <c r="J35" s="42">
        <v>27883.226962404897</v>
      </c>
      <c r="K35" s="62"/>
      <c r="L35" s="62"/>
      <c r="M35" s="63"/>
      <c r="N35" s="64"/>
      <c r="O35" s="64"/>
      <c r="P35" s="104"/>
      <c r="Q35" s="104"/>
      <c r="R35" s="104"/>
      <c r="S35" s="104"/>
      <c r="T35" s="104"/>
      <c r="U35" s="104"/>
      <c r="V35" s="104"/>
    </row>
    <row r="36" spans="2:22" ht="42" customHeight="1" x14ac:dyDescent="0.2">
      <c r="B36" s="179"/>
      <c r="C36" s="179"/>
      <c r="D36" s="172" t="s">
        <v>69</v>
      </c>
      <c r="E36" s="172"/>
      <c r="F36" s="172"/>
      <c r="G36" s="172"/>
      <c r="H36" s="172"/>
      <c r="I36" s="172"/>
      <c r="J36" s="42">
        <v>78704.373067322071</v>
      </c>
      <c r="K36" s="62"/>
      <c r="L36" s="62"/>
      <c r="M36" s="63"/>
      <c r="N36" s="64"/>
      <c r="O36" s="64"/>
      <c r="P36" s="104"/>
      <c r="Q36" s="112"/>
      <c r="R36" s="112"/>
      <c r="S36" s="112"/>
      <c r="T36" s="104"/>
      <c r="U36" s="104"/>
      <c r="V36" s="104"/>
    </row>
    <row r="37" spans="2:22" ht="42" customHeight="1" x14ac:dyDescent="0.2">
      <c r="B37" s="179"/>
      <c r="C37" s="179"/>
      <c r="D37" s="172" t="s">
        <v>5</v>
      </c>
      <c r="E37" s="172"/>
      <c r="F37" s="172"/>
      <c r="G37" s="172"/>
      <c r="H37" s="172"/>
      <c r="I37" s="172"/>
      <c r="J37" s="42">
        <v>82227.39646115202</v>
      </c>
      <c r="K37" s="62"/>
      <c r="L37" s="62"/>
      <c r="M37" s="63"/>
      <c r="N37" s="64"/>
      <c r="O37" s="65"/>
      <c r="P37" s="104"/>
      <c r="Q37" s="104"/>
      <c r="R37" s="104"/>
      <c r="S37" s="112"/>
      <c r="T37" s="104"/>
      <c r="U37" s="104"/>
      <c r="V37" s="104"/>
    </row>
    <row r="38" spans="2:22" ht="32.25" hidden="1" customHeight="1" x14ac:dyDescent="0.2">
      <c r="B38" s="16" t="s">
        <v>68</v>
      </c>
      <c r="C38" s="16"/>
      <c r="D38" s="16" t="s">
        <v>67</v>
      </c>
      <c r="E38" s="16"/>
      <c r="F38" s="16" t="s">
        <v>66</v>
      </c>
      <c r="G38" s="16"/>
      <c r="H38" s="16" t="s">
        <v>65</v>
      </c>
      <c r="I38" s="16" t="s">
        <v>64</v>
      </c>
      <c r="J38" s="16" t="s">
        <v>63</v>
      </c>
      <c r="K38" s="16"/>
      <c r="L38" s="16" t="s">
        <v>62</v>
      </c>
      <c r="M38" s="16" t="s">
        <v>61</v>
      </c>
      <c r="N38" s="16" t="s">
        <v>60</v>
      </c>
      <c r="O38" s="16"/>
      <c r="P38" s="104"/>
      <c r="Q38" s="113"/>
      <c r="R38" s="104"/>
      <c r="S38" s="104"/>
      <c r="T38" s="104"/>
      <c r="U38" s="114"/>
      <c r="V38" s="104"/>
    </row>
    <row r="39" spans="2:22" ht="66.75" hidden="1" customHeight="1" x14ac:dyDescent="0.2">
      <c r="B39" s="173"/>
      <c r="C39" s="173"/>
      <c r="D39" s="174" t="s">
        <v>2</v>
      </c>
      <c r="E39" s="175"/>
      <c r="F39" s="176" t="s">
        <v>59</v>
      </c>
      <c r="G39" s="177"/>
      <c r="H39" s="29">
        <v>2</v>
      </c>
      <c r="I39" s="41">
        <v>5.5E-2</v>
      </c>
      <c r="J39" s="159">
        <v>0</v>
      </c>
      <c r="K39" s="159"/>
      <c r="L39" s="32">
        <v>0</v>
      </c>
      <c r="M39" s="33">
        <v>0</v>
      </c>
      <c r="N39" s="33">
        <v>0</v>
      </c>
      <c r="O39" s="33"/>
      <c r="P39" s="104"/>
      <c r="Q39" s="115"/>
      <c r="R39" s="116"/>
      <c r="S39" s="116"/>
      <c r="T39" s="116"/>
      <c r="U39" s="117"/>
      <c r="V39" s="104"/>
    </row>
    <row r="40" spans="2:22" ht="42" hidden="1" customHeight="1" x14ac:dyDescent="0.2">
      <c r="B40" s="66" t="s">
        <v>58</v>
      </c>
      <c r="C40" s="66"/>
      <c r="D40" s="67"/>
      <c r="E40" s="67"/>
      <c r="F40" s="67"/>
      <c r="G40" s="67"/>
      <c r="H40" s="67"/>
      <c r="I40" s="67"/>
      <c r="J40" s="67"/>
      <c r="K40" s="67"/>
      <c r="L40" s="67"/>
      <c r="M40" s="67"/>
      <c r="N40" s="67"/>
      <c r="O40" s="67"/>
      <c r="P40" s="104"/>
      <c r="Q40" s="104"/>
      <c r="R40" s="104"/>
      <c r="S40" s="104"/>
      <c r="T40" s="104"/>
      <c r="U40" s="104"/>
      <c r="V40" s="104"/>
    </row>
    <row r="41" spans="2:22" ht="42" hidden="1" customHeight="1" x14ac:dyDescent="0.2">
      <c r="B41" s="68"/>
      <c r="C41" s="68"/>
      <c r="D41" s="67"/>
      <c r="E41" s="67"/>
      <c r="F41" s="67"/>
      <c r="G41" s="67"/>
      <c r="H41" s="67"/>
      <c r="I41" s="67"/>
      <c r="J41" s="67"/>
      <c r="K41" s="67"/>
      <c r="L41" s="67"/>
      <c r="M41" s="67"/>
      <c r="N41" s="67"/>
      <c r="O41" s="67"/>
      <c r="P41" s="108"/>
      <c r="Q41" s="104"/>
      <c r="R41" s="104"/>
      <c r="S41" s="104"/>
      <c r="T41" s="104"/>
      <c r="U41" s="118"/>
      <c r="V41" s="104"/>
    </row>
    <row r="42" spans="2:22" ht="18" x14ac:dyDescent="0.2">
      <c r="B42" s="104"/>
      <c r="C42" s="104"/>
      <c r="D42" s="120"/>
      <c r="E42" s="120"/>
      <c r="F42" s="120"/>
      <c r="G42" s="120"/>
      <c r="H42" s="120"/>
      <c r="I42" s="120"/>
      <c r="J42" s="120"/>
      <c r="K42" s="120"/>
      <c r="L42" s="120"/>
      <c r="M42" s="120"/>
      <c r="N42" s="120"/>
      <c r="O42" s="120"/>
      <c r="P42" s="104"/>
      <c r="Q42" s="104"/>
      <c r="R42" s="104"/>
      <c r="S42" s="104"/>
      <c r="T42" s="104"/>
      <c r="U42" s="119"/>
      <c r="V42" s="104"/>
    </row>
    <row r="43" spans="2:22" ht="18" customHeight="1" x14ac:dyDescent="0.2">
      <c r="B43" s="104"/>
      <c r="C43" s="104"/>
      <c r="D43" s="104"/>
      <c r="E43" s="104"/>
      <c r="F43" s="104"/>
      <c r="G43" s="104"/>
      <c r="H43" s="104"/>
      <c r="I43" s="104"/>
      <c r="J43" s="104"/>
      <c r="K43" s="104"/>
      <c r="L43" s="135"/>
      <c r="M43" s="104"/>
      <c r="N43" s="119"/>
      <c r="O43" s="104"/>
      <c r="P43" s="120"/>
      <c r="Q43" s="104"/>
      <c r="R43" s="104"/>
      <c r="S43" s="104"/>
      <c r="T43" s="104"/>
      <c r="U43" s="120"/>
      <c r="V43" s="104"/>
    </row>
    <row r="44" spans="2:22" ht="18" x14ac:dyDescent="0.2">
      <c r="B44" s="104"/>
      <c r="C44" s="104"/>
      <c r="D44" s="104"/>
      <c r="E44" s="104"/>
      <c r="F44" s="104"/>
      <c r="G44" s="104"/>
      <c r="H44" s="104"/>
      <c r="I44" s="104"/>
      <c r="J44" s="104"/>
      <c r="K44" s="104"/>
      <c r="L44" s="135"/>
      <c r="M44" s="104"/>
      <c r="N44" s="104"/>
      <c r="O44" s="104"/>
      <c r="P44" s="125"/>
      <c r="Q44" s="104"/>
      <c r="R44" s="104"/>
      <c r="S44" s="104"/>
      <c r="T44" s="104"/>
      <c r="U44" s="125"/>
      <c r="V44" s="104"/>
    </row>
    <row r="45" spans="2:22" ht="19.5" customHeight="1" x14ac:dyDescent="0.2">
      <c r="B45" s="104"/>
      <c r="C45" s="104"/>
      <c r="D45" s="104"/>
      <c r="E45" s="104"/>
      <c r="F45" s="104"/>
      <c r="G45" s="104"/>
      <c r="H45" s="104"/>
      <c r="I45" s="104"/>
      <c r="J45" s="104"/>
      <c r="K45" s="104"/>
      <c r="L45" s="135"/>
      <c r="M45" s="104"/>
      <c r="N45" s="104"/>
      <c r="O45" s="104"/>
      <c r="P45" s="104"/>
      <c r="Q45" s="104"/>
      <c r="R45" s="104"/>
      <c r="S45" s="104"/>
      <c r="T45" s="104"/>
      <c r="U45" s="104"/>
      <c r="V45" s="104"/>
    </row>
    <row r="46" spans="2:22" ht="18" customHeight="1" x14ac:dyDescent="0.2">
      <c r="B46" s="104"/>
      <c r="C46" s="104"/>
      <c r="D46" s="104"/>
      <c r="E46" s="104"/>
      <c r="F46" s="104"/>
      <c r="G46" s="104"/>
      <c r="H46" s="104"/>
      <c r="I46" s="104"/>
      <c r="J46" s="104"/>
      <c r="K46" s="104"/>
      <c r="L46" s="135"/>
      <c r="M46" s="104"/>
      <c r="N46" s="104"/>
      <c r="O46" s="104"/>
      <c r="P46" s="104"/>
      <c r="Q46" s="104"/>
      <c r="R46" s="104"/>
      <c r="S46" s="104"/>
      <c r="T46" s="104"/>
      <c r="U46" s="104"/>
      <c r="V46" s="104"/>
    </row>
    <row r="47" spans="2:22" ht="18" x14ac:dyDescent="0.2">
      <c r="B47" s="104"/>
      <c r="C47" s="104"/>
      <c r="D47" s="104"/>
      <c r="E47" s="104"/>
      <c r="F47" s="104"/>
      <c r="G47" s="104"/>
      <c r="H47" s="104"/>
      <c r="I47" s="104"/>
      <c r="J47" s="104"/>
      <c r="K47" s="104"/>
      <c r="L47" s="135"/>
      <c r="M47" s="104"/>
      <c r="N47" s="104"/>
      <c r="O47" s="104"/>
      <c r="P47" s="104"/>
      <c r="Q47" s="104"/>
      <c r="R47" s="104"/>
      <c r="S47" s="104"/>
      <c r="T47" s="125"/>
      <c r="U47" s="125"/>
      <c r="V47" s="104"/>
    </row>
    <row r="48" spans="2:22" ht="20.25" customHeight="1" x14ac:dyDescent="0.2">
      <c r="B48" s="104"/>
      <c r="C48" s="104"/>
      <c r="D48" s="104"/>
      <c r="E48" s="104"/>
      <c r="F48" s="104"/>
      <c r="G48" s="104"/>
      <c r="H48" s="104"/>
      <c r="I48" s="104"/>
      <c r="J48" s="104"/>
      <c r="K48" s="104"/>
      <c r="L48" s="135"/>
      <c r="M48" s="104"/>
      <c r="N48" s="104"/>
      <c r="O48" s="104"/>
      <c r="P48" s="104"/>
      <c r="Q48" s="104"/>
      <c r="R48" s="104"/>
      <c r="S48" s="104"/>
      <c r="T48" s="104"/>
      <c r="U48" s="104"/>
      <c r="V48" s="104"/>
    </row>
    <row r="49" spans="2:24" ht="18" x14ac:dyDescent="0.2">
      <c r="B49" s="104"/>
      <c r="C49" s="104"/>
      <c r="D49" s="104"/>
      <c r="E49" s="104"/>
      <c r="F49" s="104"/>
      <c r="G49" s="104"/>
      <c r="H49" s="104"/>
      <c r="I49" s="104"/>
      <c r="J49" s="104"/>
      <c r="K49" s="104"/>
      <c r="L49" s="135"/>
      <c r="M49" s="104"/>
      <c r="N49" s="104"/>
      <c r="O49" s="104"/>
      <c r="P49" s="104"/>
      <c r="Q49" s="104"/>
      <c r="R49" s="104"/>
      <c r="S49" s="104"/>
      <c r="T49" s="104"/>
      <c r="U49" s="126"/>
      <c r="V49" s="104"/>
    </row>
    <row r="50" spans="2:24" ht="18" x14ac:dyDescent="0.2">
      <c r="B50" s="120"/>
      <c r="C50" s="120"/>
      <c r="D50" s="120"/>
      <c r="E50" s="120"/>
      <c r="F50" s="120"/>
      <c r="G50" s="120"/>
      <c r="H50" s="120"/>
      <c r="I50" s="120"/>
      <c r="J50" s="136"/>
      <c r="K50" s="137"/>
      <c r="L50" s="138"/>
      <c r="M50" s="139"/>
      <c r="N50" s="137"/>
      <c r="O50" s="104"/>
      <c r="P50" s="104"/>
      <c r="Q50" s="104"/>
      <c r="R50" s="104"/>
      <c r="S50" s="104"/>
      <c r="T50" s="104"/>
      <c r="U50" s="104"/>
      <c r="V50" s="104"/>
    </row>
    <row r="51" spans="2:24" ht="19.5" customHeight="1" x14ac:dyDescent="0.2">
      <c r="B51" s="120"/>
      <c r="C51" s="120"/>
      <c r="D51" s="120"/>
      <c r="E51" s="120"/>
      <c r="F51" s="104"/>
      <c r="G51" s="104"/>
      <c r="H51" s="104"/>
      <c r="I51" s="104"/>
      <c r="J51" s="104"/>
      <c r="K51" s="104"/>
      <c r="L51" s="135"/>
      <c r="M51" s="104"/>
      <c r="N51" s="104"/>
      <c r="O51" s="104"/>
      <c r="P51" s="104"/>
      <c r="Q51" s="104"/>
      <c r="R51" s="104"/>
      <c r="S51" s="104"/>
      <c r="T51" s="104"/>
      <c r="U51" s="104"/>
      <c r="V51" s="104"/>
    </row>
    <row r="52" spans="2:24" ht="18" x14ac:dyDescent="0.2">
      <c r="B52" s="104"/>
      <c r="C52" s="104"/>
      <c r="D52" s="104"/>
      <c r="E52" s="104"/>
      <c r="F52" s="104"/>
      <c r="G52" s="104"/>
      <c r="H52" s="104"/>
      <c r="I52" s="104"/>
      <c r="J52" s="104"/>
      <c r="K52" s="104"/>
      <c r="L52" s="140"/>
      <c r="M52" s="104"/>
      <c r="N52" s="104"/>
      <c r="O52" s="104"/>
      <c r="P52" s="104"/>
      <c r="Q52" s="104"/>
      <c r="R52" s="104"/>
      <c r="S52" s="104"/>
      <c r="T52" s="104"/>
      <c r="U52" s="104"/>
      <c r="V52" s="104"/>
    </row>
    <row r="53" spans="2:24" ht="19.5" customHeight="1" x14ac:dyDescent="0.2">
      <c r="B53" s="104"/>
      <c r="C53" s="104"/>
      <c r="D53" s="104"/>
      <c r="E53" s="104"/>
      <c r="F53" s="104"/>
      <c r="G53" s="120"/>
      <c r="H53" s="104"/>
      <c r="I53" s="104"/>
      <c r="J53" s="104"/>
      <c r="K53" s="104"/>
      <c r="L53" s="135"/>
      <c r="M53" s="104"/>
      <c r="N53" s="104"/>
      <c r="O53" s="104"/>
      <c r="P53" s="104"/>
      <c r="Q53" s="104"/>
      <c r="R53" s="104"/>
      <c r="S53" s="104"/>
      <c r="T53" s="104"/>
      <c r="U53" s="104"/>
      <c r="V53" s="104"/>
    </row>
    <row r="54" spans="2:24" ht="23.25" customHeight="1" x14ac:dyDescent="0.2">
      <c r="B54" s="104"/>
      <c r="C54" s="104"/>
      <c r="D54" s="104"/>
      <c r="E54" s="104"/>
      <c r="F54" s="104"/>
      <c r="G54" s="141"/>
      <c r="H54" s="104"/>
      <c r="I54" s="104"/>
      <c r="J54" s="104"/>
      <c r="K54" s="104"/>
      <c r="L54" s="135"/>
      <c r="M54" s="104"/>
      <c r="N54" s="104"/>
      <c r="O54" s="104"/>
      <c r="P54" s="104"/>
      <c r="Q54" s="104"/>
      <c r="R54" s="104"/>
      <c r="S54" s="104"/>
      <c r="T54" s="104"/>
      <c r="U54" s="104"/>
      <c r="V54" s="104"/>
    </row>
    <row r="55" spans="2:24" ht="18" x14ac:dyDescent="0.2">
      <c r="B55" s="104"/>
      <c r="C55" s="104"/>
      <c r="D55" s="104"/>
      <c r="E55" s="104"/>
      <c r="F55" s="104"/>
      <c r="G55" s="141"/>
      <c r="H55" s="104"/>
      <c r="I55" s="104"/>
      <c r="J55" s="104"/>
      <c r="K55" s="104"/>
      <c r="L55" s="135"/>
      <c r="M55" s="104"/>
      <c r="N55" s="104"/>
      <c r="O55" s="104"/>
      <c r="P55" s="104"/>
      <c r="Q55" s="104"/>
      <c r="R55" s="104"/>
      <c r="S55" s="104"/>
      <c r="T55" s="104"/>
      <c r="U55" s="104"/>
      <c r="V55" s="104"/>
    </row>
    <row r="56" spans="2:24" ht="18" customHeight="1" x14ac:dyDescent="0.2">
      <c r="B56" s="104"/>
      <c r="C56" s="104"/>
      <c r="D56" s="104"/>
      <c r="E56" s="104"/>
      <c r="F56" s="104"/>
      <c r="G56" s="141"/>
      <c r="H56" s="104"/>
      <c r="I56" s="104"/>
      <c r="J56" s="104"/>
      <c r="K56" s="104"/>
      <c r="L56" s="135"/>
      <c r="M56" s="104"/>
      <c r="N56" s="104"/>
      <c r="O56" s="104"/>
      <c r="P56" s="104"/>
      <c r="Q56" s="104"/>
      <c r="R56" s="104"/>
      <c r="S56" s="104"/>
      <c r="T56" s="104"/>
      <c r="U56" s="104"/>
      <c r="V56" s="104"/>
    </row>
    <row r="57" spans="2:24" ht="18" customHeight="1" x14ac:dyDescent="0.2">
      <c r="B57" s="104"/>
      <c r="C57" s="104"/>
      <c r="D57" s="104"/>
      <c r="E57" s="104"/>
      <c r="F57" s="104"/>
      <c r="G57" s="141"/>
      <c r="H57" s="104"/>
      <c r="I57" s="104"/>
      <c r="J57" s="104"/>
      <c r="K57" s="104"/>
      <c r="L57" s="135"/>
      <c r="M57" s="104"/>
      <c r="N57" s="104"/>
      <c r="O57" s="104"/>
      <c r="P57" s="104"/>
      <c r="Q57" s="104"/>
      <c r="R57" s="104"/>
      <c r="S57" s="104"/>
      <c r="T57" s="104"/>
      <c r="U57" s="104"/>
      <c r="V57" s="104"/>
    </row>
    <row r="58" spans="2:24" ht="21.75" customHeight="1" x14ac:dyDescent="0.2">
      <c r="B58" s="104"/>
      <c r="C58" s="104"/>
      <c r="D58" s="104"/>
      <c r="E58" s="104"/>
      <c r="F58" s="104"/>
      <c r="G58" s="141"/>
      <c r="H58" s="142"/>
      <c r="I58" s="104"/>
      <c r="J58" s="104"/>
      <c r="K58" s="104"/>
      <c r="L58" s="135"/>
      <c r="M58" s="104"/>
      <c r="N58" s="104"/>
      <c r="O58" s="104"/>
      <c r="P58" s="104"/>
      <c r="Q58" s="104"/>
      <c r="R58" s="104"/>
      <c r="S58" s="104"/>
      <c r="T58" s="104"/>
      <c r="U58" s="104"/>
      <c r="V58" s="104"/>
    </row>
    <row r="59" spans="2:24" ht="27.75" customHeight="1" x14ac:dyDescent="0.2">
      <c r="B59" s="104"/>
      <c r="C59" s="104"/>
      <c r="D59" s="104"/>
      <c r="E59" s="104"/>
      <c r="F59" s="104"/>
      <c r="G59" s="141"/>
      <c r="H59" s="104"/>
      <c r="I59" s="104"/>
      <c r="J59" s="104"/>
      <c r="K59" s="104"/>
      <c r="L59" s="140"/>
      <c r="M59" s="104"/>
      <c r="N59" s="104"/>
      <c r="O59" s="104"/>
      <c r="P59" s="104"/>
      <c r="Q59" s="104"/>
      <c r="R59" s="104"/>
      <c r="S59" s="104"/>
      <c r="T59" s="104"/>
      <c r="U59" s="104"/>
      <c r="V59" s="104"/>
    </row>
    <row r="60" spans="2:24" ht="23.25" customHeight="1" x14ac:dyDescent="0.2">
      <c r="B60" s="104"/>
      <c r="C60" s="104"/>
      <c r="D60" s="104"/>
      <c r="E60" s="104"/>
      <c r="F60" s="104"/>
      <c r="G60" s="141"/>
      <c r="H60" s="104"/>
      <c r="I60" s="104"/>
      <c r="J60" s="104"/>
      <c r="K60" s="104"/>
      <c r="L60" s="140"/>
      <c r="M60" s="104"/>
      <c r="N60" s="104"/>
      <c r="O60" s="104"/>
      <c r="P60" s="104"/>
      <c r="Q60" s="104"/>
      <c r="R60" s="104"/>
      <c r="S60" s="104"/>
      <c r="T60" s="104"/>
      <c r="U60" s="104"/>
      <c r="V60" s="104"/>
      <c r="X60" s="69"/>
    </row>
    <row r="61" spans="2:24" ht="37.5" customHeight="1" thickBot="1" x14ac:dyDescent="0.25">
      <c r="B61" s="70"/>
      <c r="C61" s="70"/>
      <c r="D61" s="71"/>
      <c r="E61" s="71">
        <v>2020</v>
      </c>
      <c r="F61" s="71">
        <v>2021</v>
      </c>
      <c r="G61" s="71">
        <v>2022</v>
      </c>
      <c r="H61" s="71">
        <v>2023</v>
      </c>
      <c r="I61" s="71">
        <v>2024</v>
      </c>
      <c r="J61" s="71">
        <v>2025</v>
      </c>
      <c r="K61" s="71">
        <v>2026</v>
      </c>
      <c r="L61" s="71">
        <v>2027</v>
      </c>
      <c r="M61" s="71">
        <v>2028</v>
      </c>
      <c r="N61" s="71">
        <v>2029</v>
      </c>
      <c r="O61" s="71">
        <v>2030</v>
      </c>
      <c r="P61" s="71">
        <v>2032</v>
      </c>
      <c r="Q61" s="71">
        <v>2033</v>
      </c>
      <c r="R61" s="71">
        <v>2034</v>
      </c>
      <c r="S61" s="71">
        <v>2035</v>
      </c>
      <c r="T61" s="71">
        <v>2037</v>
      </c>
      <c r="U61" s="71">
        <v>2049</v>
      </c>
      <c r="V61" s="71" t="s">
        <v>6</v>
      </c>
    </row>
    <row r="62" spans="2:24" s="72" customFormat="1" ht="58.5" customHeight="1" thickTop="1" thickBot="1" x14ac:dyDescent="0.25">
      <c r="B62" s="160" t="s">
        <v>57</v>
      </c>
      <c r="C62" s="160"/>
      <c r="D62" s="160"/>
      <c r="E62" s="101">
        <v>4970.2824302800964</v>
      </c>
      <c r="F62" s="101">
        <v>278.9810597222363</v>
      </c>
      <c r="G62" s="101">
        <v>8492.4207693790377</v>
      </c>
      <c r="H62" s="101"/>
      <c r="I62" s="101">
        <v>6538.1056425187426</v>
      </c>
      <c r="J62" s="101">
        <v>5060.4201708378559</v>
      </c>
      <c r="K62" s="101">
        <v>7298.903832692522</v>
      </c>
      <c r="L62" s="101">
        <v>1411.0729357937773</v>
      </c>
      <c r="M62" s="101">
        <v>7891.6493867489062</v>
      </c>
      <c r="N62" s="101"/>
      <c r="O62" s="101">
        <v>4515.1528055349845</v>
      </c>
      <c r="P62" s="101">
        <v>4774.0710691568684</v>
      </c>
      <c r="Q62" s="101"/>
      <c r="R62" s="101">
        <v>3113.1093960820917</v>
      </c>
      <c r="S62" s="101"/>
      <c r="T62" s="101"/>
      <c r="U62" s="101"/>
      <c r="V62" s="73">
        <v>54344.16949874712</v>
      </c>
      <c r="W62" s="3"/>
      <c r="X62" s="3"/>
    </row>
    <row r="63" spans="2:24" s="72" customFormat="1" ht="57" customHeight="1" thickTop="1" thickBot="1" x14ac:dyDescent="0.25">
      <c r="B63" s="161" t="s">
        <v>34</v>
      </c>
      <c r="C63" s="161"/>
      <c r="D63" s="161"/>
      <c r="E63" s="38"/>
      <c r="F63" s="38">
        <v>4063.0635194274041</v>
      </c>
      <c r="G63" s="38"/>
      <c r="H63" s="38">
        <v>7259.5760718043557</v>
      </c>
      <c r="I63" s="38"/>
      <c r="J63" s="38">
        <v>2734.9681206326782</v>
      </c>
      <c r="K63" s="38"/>
      <c r="L63" s="38">
        <v>4516.208572415112</v>
      </c>
      <c r="M63" s="38"/>
      <c r="N63" s="38">
        <v>60.812652178284111</v>
      </c>
      <c r="O63" s="38"/>
      <c r="P63" s="38"/>
      <c r="Q63" s="38">
        <v>2856.4305162956639</v>
      </c>
      <c r="R63" s="38"/>
      <c r="S63" s="38">
        <v>3950.1288610596457</v>
      </c>
      <c r="T63" s="38">
        <v>1629.4264740376423</v>
      </c>
      <c r="U63" s="38">
        <v>812.61217455411202</v>
      </c>
      <c r="V63" s="74">
        <v>27883.226962404897</v>
      </c>
      <c r="W63" s="3"/>
      <c r="X63" s="3"/>
    </row>
    <row r="64" spans="2:24" s="72" customFormat="1" ht="57" hidden="1" customHeight="1" x14ac:dyDescent="0.2">
      <c r="B64" s="75" t="s">
        <v>56</v>
      </c>
      <c r="C64" s="75"/>
      <c r="D64" s="75"/>
      <c r="E64" s="76"/>
      <c r="F64" s="76"/>
      <c r="G64" s="76"/>
      <c r="H64" s="76"/>
      <c r="I64" s="77"/>
      <c r="J64" s="78"/>
      <c r="K64" s="76"/>
      <c r="L64" s="76"/>
      <c r="M64" s="76"/>
      <c r="N64" s="76"/>
      <c r="O64" s="76"/>
      <c r="P64" s="76"/>
      <c r="Q64" s="38"/>
      <c r="R64" s="38"/>
      <c r="S64" s="38"/>
      <c r="T64" s="38"/>
      <c r="U64" s="79"/>
      <c r="V64" s="79"/>
      <c r="W64" s="3"/>
      <c r="X64" s="3"/>
    </row>
    <row r="65" spans="1:24" s="72" customFormat="1" ht="57" customHeight="1" thickTop="1" thickBot="1" x14ac:dyDescent="0.25">
      <c r="B65" s="161" t="s">
        <v>6</v>
      </c>
      <c r="C65" s="161"/>
      <c r="D65" s="161"/>
      <c r="E65" s="80">
        <v>4970.2824302800964</v>
      </c>
      <c r="F65" s="80">
        <v>4342.0445791496404</v>
      </c>
      <c r="G65" s="80">
        <v>8492.4207693790377</v>
      </c>
      <c r="H65" s="80">
        <v>7259.5760718043557</v>
      </c>
      <c r="I65" s="80">
        <v>6538.1056425187426</v>
      </c>
      <c r="J65" s="80">
        <v>7795.3882914705337</v>
      </c>
      <c r="K65" s="80">
        <v>7298.903832692522</v>
      </c>
      <c r="L65" s="80">
        <v>5927.2815082088891</v>
      </c>
      <c r="M65" s="80">
        <v>7891.6493867489062</v>
      </c>
      <c r="N65" s="80">
        <v>60.812652178284111</v>
      </c>
      <c r="O65" s="80">
        <v>4515.1528055349845</v>
      </c>
      <c r="P65" s="80">
        <v>4774.0710691568684</v>
      </c>
      <c r="Q65" s="80">
        <v>2856.4305162956639</v>
      </c>
      <c r="R65" s="80">
        <v>3113.1093960820917</v>
      </c>
      <c r="S65" s="80">
        <v>3950.1288610596457</v>
      </c>
      <c r="T65" s="80">
        <v>1629.4264740376423</v>
      </c>
      <c r="U65" s="80">
        <v>812.61217455411202</v>
      </c>
      <c r="V65" s="80">
        <v>82227.39646115202</v>
      </c>
      <c r="W65" s="46"/>
      <c r="X65" s="3"/>
    </row>
    <row r="66" spans="1:24" s="72" customFormat="1" ht="58.5" customHeight="1" thickTop="1" x14ac:dyDescent="0.2">
      <c r="B66" s="160" t="s">
        <v>55</v>
      </c>
      <c r="C66" s="160"/>
      <c r="D66" s="160"/>
      <c r="E66" s="81">
        <v>7.4374011991328468E-2</v>
      </c>
      <c r="F66" s="81">
        <v>4.8931941764145066E-2</v>
      </c>
      <c r="G66" s="81">
        <v>0.10313352076728273</v>
      </c>
      <c r="H66" s="81">
        <v>8.7427910461998534E-2</v>
      </c>
      <c r="I66" s="81">
        <v>7.9399958194805678E-2</v>
      </c>
      <c r="J66" s="81">
        <v>9.4392209840251429E-2</v>
      </c>
      <c r="K66" s="81">
        <v>8.8639231433469731E-2</v>
      </c>
      <c r="L66" s="81">
        <v>6.9010062674994821E-2</v>
      </c>
      <c r="M66" s="81">
        <v>9.572842920471511E-2</v>
      </c>
      <c r="N66" s="81">
        <v>6.9295067512138936E-4</v>
      </c>
      <c r="O66" s="81">
        <v>5.4832846638514621E-2</v>
      </c>
      <c r="P66" s="81">
        <v>5.7977197683220211E-2</v>
      </c>
      <c r="Q66" s="81">
        <v>3.3936035772130259E-2</v>
      </c>
      <c r="R66" s="81">
        <v>3.5130895248274688E-2</v>
      </c>
      <c r="S66" s="81">
        <v>4.7464833867416741E-2</v>
      </c>
      <c r="T66" s="81">
        <v>1.9141581804300329E-2</v>
      </c>
      <c r="U66" s="81">
        <v>9.7863819780303965E-3</v>
      </c>
      <c r="V66" s="81">
        <v>1.0000000000000002</v>
      </c>
      <c r="W66" s="3"/>
      <c r="X66" s="3"/>
    </row>
    <row r="67" spans="1:24" s="82" customFormat="1" ht="18" customHeight="1" x14ac:dyDescent="0.2">
      <c r="B67" s="143" t="s">
        <v>54</v>
      </c>
      <c r="C67" s="143"/>
      <c r="D67" s="144"/>
      <c r="E67" s="144"/>
      <c r="F67" s="144"/>
      <c r="G67" s="145" t="s">
        <v>53</v>
      </c>
      <c r="H67" s="144"/>
      <c r="I67" s="144"/>
      <c r="J67" s="83"/>
      <c r="K67" s="83"/>
      <c r="L67" s="83"/>
      <c r="M67" s="83"/>
      <c r="T67" s="104"/>
      <c r="U67" s="104"/>
      <c r="W67" s="3"/>
      <c r="X67" s="3"/>
    </row>
    <row r="68" spans="1:24" ht="20.25" x14ac:dyDescent="0.2">
      <c r="B68" s="145" t="s">
        <v>52</v>
      </c>
      <c r="C68" s="145"/>
      <c r="D68" s="146"/>
      <c r="E68" s="146"/>
      <c r="F68" s="144"/>
      <c r="G68" s="146"/>
      <c r="H68" s="146"/>
      <c r="I68" s="146"/>
      <c r="J68" s="141"/>
      <c r="K68" s="141"/>
      <c r="L68" s="147"/>
      <c r="M68" s="147"/>
      <c r="N68" s="83"/>
      <c r="O68" s="83"/>
      <c r="P68" s="83"/>
      <c r="Q68" s="83"/>
      <c r="R68" s="83"/>
      <c r="S68" s="83"/>
      <c r="T68" s="83"/>
      <c r="U68" s="83"/>
      <c r="V68" s="104"/>
      <c r="W68" s="83"/>
      <c r="X68" s="83"/>
    </row>
    <row r="69" spans="1:24" ht="20.25" x14ac:dyDescent="0.2">
      <c r="B69" s="145" t="s">
        <v>51</v>
      </c>
      <c r="C69" s="145"/>
      <c r="D69" s="146"/>
      <c r="E69" s="146"/>
      <c r="F69" s="146"/>
      <c r="G69" s="145" t="s">
        <v>50</v>
      </c>
      <c r="H69" s="146"/>
      <c r="I69" s="146"/>
      <c r="J69" s="141"/>
      <c r="K69" s="104"/>
      <c r="L69" s="141"/>
      <c r="M69" s="104"/>
      <c r="N69" s="147"/>
      <c r="O69" s="148"/>
      <c r="P69" s="148"/>
      <c r="Q69" s="104"/>
      <c r="R69" s="104"/>
      <c r="S69" s="149"/>
      <c r="T69" s="149"/>
      <c r="U69" s="149"/>
      <c r="V69" s="104"/>
      <c r="W69" s="84"/>
      <c r="X69" s="84"/>
    </row>
    <row r="70" spans="1:24" ht="18" x14ac:dyDescent="0.2">
      <c r="B70" s="149"/>
      <c r="C70" s="149"/>
      <c r="D70" s="149"/>
      <c r="E70" s="149"/>
      <c r="F70" s="141"/>
      <c r="G70" s="141"/>
      <c r="H70" s="141"/>
      <c r="I70" s="149"/>
      <c r="J70" s="141"/>
      <c r="K70" s="141"/>
      <c r="L70" s="141"/>
      <c r="M70" s="104"/>
      <c r="N70" s="141"/>
      <c r="O70" s="141"/>
      <c r="P70" s="141"/>
      <c r="Q70" s="148"/>
      <c r="R70" s="148"/>
      <c r="S70" s="148"/>
      <c r="T70" s="104"/>
      <c r="U70" s="149"/>
      <c r="V70" s="150"/>
      <c r="W70" s="85"/>
      <c r="X70" s="85"/>
    </row>
    <row r="71" spans="1:24" ht="21" customHeight="1" x14ac:dyDescent="0.2">
      <c r="B71" s="104"/>
      <c r="C71" s="104"/>
      <c r="D71" s="104"/>
      <c r="E71" s="104"/>
      <c r="F71" s="104"/>
      <c r="G71" s="141"/>
      <c r="H71" s="104"/>
      <c r="I71" s="104"/>
      <c r="J71" s="104"/>
      <c r="K71" s="104"/>
      <c r="L71" s="140"/>
      <c r="M71" s="104"/>
      <c r="N71" s="104"/>
      <c r="O71" s="104"/>
      <c r="P71" s="104"/>
      <c r="Q71" s="104"/>
      <c r="R71" s="104"/>
      <c r="S71" s="104"/>
      <c r="T71" s="104"/>
      <c r="U71" s="104"/>
      <c r="V71" s="104"/>
    </row>
    <row r="72" spans="1:24" ht="21" customHeight="1" x14ac:dyDescent="0.2">
      <c r="A72" s="104"/>
      <c r="B72" s="162" t="s">
        <v>7</v>
      </c>
      <c r="C72" s="163"/>
      <c r="D72" s="163"/>
      <c r="E72" s="163"/>
      <c r="F72" s="163"/>
      <c r="G72" s="163"/>
      <c r="H72" s="163"/>
      <c r="I72" s="163"/>
      <c r="J72" s="163"/>
      <c r="K72" s="163"/>
      <c r="L72" s="163"/>
      <c r="M72" s="163"/>
      <c r="N72" s="163"/>
      <c r="O72" s="163"/>
      <c r="P72" s="163"/>
      <c r="Q72" s="163"/>
      <c r="R72" s="163"/>
      <c r="S72" s="163"/>
      <c r="T72" s="163"/>
      <c r="U72" s="164"/>
      <c r="V72" s="104"/>
    </row>
    <row r="73" spans="1:24" ht="18.75" customHeight="1" x14ac:dyDescent="0.2">
      <c r="A73" s="104"/>
      <c r="B73" s="165"/>
      <c r="C73" s="166"/>
      <c r="D73" s="166"/>
      <c r="E73" s="166"/>
      <c r="F73" s="166"/>
      <c r="G73" s="166"/>
      <c r="H73" s="166"/>
      <c r="I73" s="166"/>
      <c r="J73" s="166"/>
      <c r="K73" s="166"/>
      <c r="L73" s="166"/>
      <c r="M73" s="166"/>
      <c r="N73" s="166"/>
      <c r="O73" s="166"/>
      <c r="P73" s="166"/>
      <c r="Q73" s="166"/>
      <c r="R73" s="166"/>
      <c r="S73" s="166"/>
      <c r="T73" s="166"/>
      <c r="U73" s="167"/>
      <c r="V73" s="104"/>
    </row>
    <row r="74" spans="1:24" ht="18.75" customHeight="1" x14ac:dyDescent="0.2">
      <c r="A74" s="104"/>
      <c r="B74" s="165"/>
      <c r="C74" s="166"/>
      <c r="D74" s="166"/>
      <c r="E74" s="166"/>
      <c r="F74" s="166"/>
      <c r="G74" s="166"/>
      <c r="H74" s="166"/>
      <c r="I74" s="166"/>
      <c r="J74" s="166"/>
      <c r="K74" s="166"/>
      <c r="L74" s="166"/>
      <c r="M74" s="166"/>
      <c r="N74" s="166"/>
      <c r="O74" s="166"/>
      <c r="P74" s="166"/>
      <c r="Q74" s="166"/>
      <c r="R74" s="166"/>
      <c r="S74" s="166"/>
      <c r="T74" s="166"/>
      <c r="U74" s="167"/>
      <c r="V74" s="104"/>
    </row>
    <row r="75" spans="1:24" ht="18.75" customHeight="1" x14ac:dyDescent="0.2">
      <c r="A75" s="104"/>
      <c r="B75" s="165"/>
      <c r="C75" s="166"/>
      <c r="D75" s="166"/>
      <c r="E75" s="166"/>
      <c r="F75" s="166"/>
      <c r="G75" s="166"/>
      <c r="H75" s="166"/>
      <c r="I75" s="166"/>
      <c r="J75" s="166"/>
      <c r="K75" s="166"/>
      <c r="L75" s="166"/>
      <c r="M75" s="166"/>
      <c r="N75" s="166"/>
      <c r="O75" s="166"/>
      <c r="P75" s="166"/>
      <c r="Q75" s="166"/>
      <c r="R75" s="166"/>
      <c r="S75" s="166"/>
      <c r="T75" s="166"/>
      <c r="U75" s="167"/>
      <c r="V75" s="104"/>
    </row>
    <row r="76" spans="1:24" ht="49.5" customHeight="1" x14ac:dyDescent="0.2">
      <c r="A76" s="104"/>
      <c r="B76" s="168"/>
      <c r="C76" s="169"/>
      <c r="D76" s="169"/>
      <c r="E76" s="169"/>
      <c r="F76" s="169"/>
      <c r="G76" s="169"/>
      <c r="H76" s="169"/>
      <c r="I76" s="169"/>
      <c r="J76" s="169"/>
      <c r="K76" s="169"/>
      <c r="L76" s="169"/>
      <c r="M76" s="169"/>
      <c r="N76" s="169"/>
      <c r="O76" s="169"/>
      <c r="P76" s="169"/>
      <c r="Q76" s="169"/>
      <c r="R76" s="169"/>
      <c r="S76" s="169"/>
      <c r="T76" s="169"/>
      <c r="U76" s="170"/>
      <c r="V76" s="104"/>
    </row>
    <row r="77" spans="1:24" ht="19.5" customHeight="1" x14ac:dyDescent="0.2">
      <c r="A77" s="104"/>
      <c r="B77" s="151"/>
      <c r="C77" s="151"/>
      <c r="D77" s="151"/>
      <c r="E77" s="151"/>
      <c r="F77" s="151"/>
      <c r="G77" s="151"/>
      <c r="H77" s="151"/>
      <c r="I77" s="151"/>
      <c r="J77" s="151"/>
      <c r="K77" s="151"/>
      <c r="L77" s="151"/>
      <c r="M77" s="151"/>
      <c r="N77" s="151"/>
      <c r="O77" s="151"/>
      <c r="P77" s="151"/>
      <c r="Q77" s="151"/>
      <c r="R77" s="151"/>
      <c r="S77" s="151"/>
      <c r="T77" s="151"/>
      <c r="U77" s="151"/>
      <c r="V77" s="104"/>
    </row>
    <row r="78" spans="1:24" ht="18" x14ac:dyDescent="0.2">
      <c r="A78" s="104"/>
      <c r="B78" s="104"/>
      <c r="C78" s="104"/>
      <c r="D78" s="104"/>
      <c r="E78" s="104"/>
      <c r="F78" s="104"/>
      <c r="G78" s="104"/>
      <c r="H78" s="104"/>
      <c r="I78" s="104"/>
      <c r="J78" s="104"/>
      <c r="K78" s="104"/>
      <c r="L78" s="104"/>
      <c r="M78" s="104"/>
      <c r="N78" s="104"/>
      <c r="O78" s="104"/>
      <c r="P78" s="104"/>
      <c r="Q78" s="104"/>
      <c r="R78" s="104"/>
      <c r="S78" s="104"/>
      <c r="T78" s="104"/>
      <c r="U78" s="104"/>
      <c r="V78" s="104"/>
    </row>
    <row r="79" spans="1:24" ht="19.5" customHeight="1" x14ac:dyDescent="0.2">
      <c r="A79" s="104"/>
      <c r="B79" s="104"/>
      <c r="C79" s="104"/>
      <c r="D79" s="104"/>
      <c r="E79" s="104"/>
      <c r="F79" s="104"/>
      <c r="G79" s="104"/>
      <c r="H79" s="104"/>
      <c r="I79" s="104"/>
      <c r="J79" s="104"/>
      <c r="K79" s="104"/>
      <c r="L79" s="135"/>
      <c r="M79" s="104"/>
      <c r="N79" s="104"/>
      <c r="O79" s="104"/>
      <c r="P79" s="104"/>
      <c r="Q79" s="104"/>
      <c r="R79" s="104"/>
      <c r="S79" s="104"/>
      <c r="T79" s="104"/>
      <c r="U79" s="104"/>
      <c r="V79" s="104"/>
    </row>
    <row r="80" spans="1:24" ht="0" hidden="1" customHeight="1" x14ac:dyDescent="0.2"/>
    <row r="81" ht="0" hidden="1" customHeight="1" x14ac:dyDescent="0.2"/>
    <row r="82" ht="0" hidden="1" customHeight="1" x14ac:dyDescent="0.2"/>
    <row r="83" ht="0" hidden="1" customHeight="1" x14ac:dyDescent="0.2"/>
    <row r="84" ht="0" hidden="1" customHeight="1" x14ac:dyDescent="0.2"/>
    <row r="85" ht="0" hidden="1" customHeight="1" x14ac:dyDescent="0.2"/>
    <row r="86" ht="0" hidden="1" customHeight="1" x14ac:dyDescent="0.2"/>
    <row r="87" ht="0" hidden="1" customHeight="1" x14ac:dyDescent="0.2"/>
    <row r="88" ht="0" hidden="1" customHeight="1" x14ac:dyDescent="0.2"/>
    <row r="89" ht="0" hidden="1" customHeight="1" x14ac:dyDescent="0.2"/>
    <row r="90" ht="0" hidden="1" customHeight="1" x14ac:dyDescent="0.2"/>
    <row r="91" ht="0" hidden="1" customHeight="1" x14ac:dyDescent="0.2"/>
    <row r="92" ht="0" hidden="1" customHeight="1" x14ac:dyDescent="0.2"/>
    <row r="93" ht="0" hidden="1" customHeight="1" x14ac:dyDescent="0.2"/>
    <row r="94" ht="0" hidden="1" customHeight="1" x14ac:dyDescent="0.2"/>
    <row r="95" ht="0" hidden="1" customHeight="1" x14ac:dyDescent="0.2"/>
    <row r="96" ht="0" hidden="1" customHeight="1" x14ac:dyDescent="0.2"/>
    <row r="97" ht="0" hidden="1" customHeight="1" x14ac:dyDescent="0.2"/>
    <row r="98" ht="0" hidden="1" customHeight="1" x14ac:dyDescent="0.2"/>
    <row r="99" ht="0" hidden="1" customHeight="1" x14ac:dyDescent="0.2"/>
    <row r="100" ht="0" hidden="1" customHeight="1" x14ac:dyDescent="0.2"/>
    <row r="101" ht="0" hidden="1" customHeight="1" x14ac:dyDescent="0.2"/>
    <row r="102" ht="0" hidden="1" customHeight="1" x14ac:dyDescent="0.2"/>
    <row r="103" ht="0" hidden="1" customHeight="1" x14ac:dyDescent="0.2"/>
    <row r="104" ht="0" hidden="1" customHeight="1" x14ac:dyDescent="0.2"/>
    <row r="105" ht="0" hidden="1" customHeight="1" x14ac:dyDescent="0.2"/>
    <row r="106" ht="0" hidden="1" customHeight="1" x14ac:dyDescent="0.2"/>
    <row r="107" ht="0" hidden="1" customHeight="1" x14ac:dyDescent="0.2"/>
    <row r="108" ht="0" hidden="1" customHeight="1" x14ac:dyDescent="0.2"/>
    <row r="109" ht="0" hidden="1" customHeight="1" x14ac:dyDescent="0.2"/>
    <row r="110" ht="0" hidden="1" customHeight="1" x14ac:dyDescent="0.2"/>
    <row r="111" ht="0" hidden="1" customHeight="1" x14ac:dyDescent="0.2"/>
    <row r="112" ht="0" hidden="1" customHeight="1" x14ac:dyDescent="0.2"/>
    <row r="113" ht="0" hidden="1" customHeight="1" x14ac:dyDescent="0.2"/>
    <row r="114" ht="0" hidden="1" customHeight="1" x14ac:dyDescent="0.2"/>
    <row r="115" ht="0" hidden="1" customHeight="1" x14ac:dyDescent="0.2"/>
    <row r="116" ht="0" hidden="1" customHeight="1" x14ac:dyDescent="0.2"/>
    <row r="117" ht="0" hidden="1" customHeight="1" x14ac:dyDescent="0.2"/>
    <row r="118" ht="0" hidden="1" customHeight="1" x14ac:dyDescent="0.2"/>
    <row r="119" ht="0" hidden="1" customHeight="1" x14ac:dyDescent="0.2"/>
    <row r="120" ht="0" hidden="1" customHeight="1" x14ac:dyDescent="0.2"/>
    <row r="121" ht="0" hidden="1" customHeight="1" x14ac:dyDescent="0.2"/>
    <row r="122" ht="0" hidden="1" customHeight="1" x14ac:dyDescent="0.2"/>
    <row r="123" ht="0" hidden="1" customHeight="1" x14ac:dyDescent="0.2"/>
    <row r="124" ht="0" hidden="1" customHeight="1" x14ac:dyDescent="0.2"/>
    <row r="125" ht="0" hidden="1" customHeight="1" x14ac:dyDescent="0.2"/>
    <row r="126" ht="0" hidden="1" customHeight="1" x14ac:dyDescent="0.2"/>
    <row r="127" ht="0" hidden="1" customHeight="1" x14ac:dyDescent="0.2"/>
    <row r="128" ht="0" hidden="1" customHeight="1" x14ac:dyDescent="0.2"/>
    <row r="129" ht="0" hidden="1" customHeight="1" x14ac:dyDescent="0.2"/>
    <row r="130" ht="0" hidden="1" customHeight="1" x14ac:dyDescent="0.2"/>
    <row r="131" ht="0" hidden="1" customHeight="1" x14ac:dyDescent="0.2"/>
    <row r="132" ht="0" hidden="1" customHeight="1" x14ac:dyDescent="0.2"/>
    <row r="133" ht="0" hidden="1" customHeight="1" x14ac:dyDescent="0.2"/>
    <row r="134" ht="0" hidden="1" customHeight="1" x14ac:dyDescent="0.2"/>
    <row r="135" ht="0" hidden="1" customHeight="1" x14ac:dyDescent="0.2"/>
    <row r="136" ht="0" hidden="1" customHeight="1" x14ac:dyDescent="0.2"/>
    <row r="137" ht="0" hidden="1" customHeight="1" x14ac:dyDescent="0.2"/>
    <row r="138" ht="0" hidden="1" customHeight="1" x14ac:dyDescent="0.2"/>
    <row r="139" ht="0" hidden="1" customHeight="1" x14ac:dyDescent="0.2"/>
    <row r="140" ht="0" hidden="1" customHeight="1" x14ac:dyDescent="0.2"/>
    <row r="141" ht="0" hidden="1" customHeight="1" x14ac:dyDescent="0.2"/>
    <row r="142" ht="0" hidden="1" customHeight="1" x14ac:dyDescent="0.2"/>
    <row r="143" ht="0" hidden="1" customHeight="1" x14ac:dyDescent="0.2"/>
    <row r="144" ht="0" hidden="1" customHeight="1" x14ac:dyDescent="0.2"/>
    <row r="145" ht="0" hidden="1" customHeight="1" x14ac:dyDescent="0.2"/>
    <row r="146" ht="0" hidden="1" customHeight="1" x14ac:dyDescent="0.2"/>
    <row r="147" ht="0" hidden="1" customHeight="1" x14ac:dyDescent="0.2"/>
    <row r="148" ht="0" hidden="1" customHeight="1" x14ac:dyDescent="0.2"/>
    <row r="149" ht="0" hidden="1" customHeight="1" x14ac:dyDescent="0.2"/>
    <row r="150" ht="0" hidden="1" customHeight="1" x14ac:dyDescent="0.2"/>
    <row r="151" ht="0" hidden="1" customHeight="1" x14ac:dyDescent="0.2"/>
    <row r="152" ht="0" hidden="1" customHeight="1" x14ac:dyDescent="0.2"/>
    <row r="153" ht="0" hidden="1" customHeight="1" x14ac:dyDescent="0.2"/>
    <row r="154" ht="0" hidden="1" customHeight="1" x14ac:dyDescent="0.2"/>
    <row r="155" ht="0" hidden="1" customHeight="1" x14ac:dyDescent="0.2"/>
    <row r="156" ht="0" hidden="1" customHeight="1" x14ac:dyDescent="0.2"/>
    <row r="157" ht="0" hidden="1" customHeight="1" x14ac:dyDescent="0.2"/>
    <row r="158" ht="0" hidden="1" customHeight="1" x14ac:dyDescent="0.2"/>
    <row r="159" ht="0" hidden="1" customHeight="1" x14ac:dyDescent="0.2"/>
    <row r="160" ht="0" hidden="1" customHeight="1" x14ac:dyDescent="0.2"/>
    <row r="161" ht="0" hidden="1" customHeight="1" x14ac:dyDescent="0.2"/>
    <row r="162" ht="0" hidden="1" customHeight="1" x14ac:dyDescent="0.2"/>
    <row r="163" ht="0" hidden="1" customHeight="1" x14ac:dyDescent="0.2"/>
    <row r="164" ht="0" hidden="1" customHeight="1" x14ac:dyDescent="0.2"/>
    <row r="165" ht="0" hidden="1" customHeight="1" x14ac:dyDescent="0.2"/>
    <row r="166" ht="0" hidden="1" customHeight="1" x14ac:dyDescent="0.2"/>
    <row r="167" ht="0" hidden="1" customHeight="1" x14ac:dyDescent="0.2"/>
    <row r="168" ht="0" hidden="1" customHeight="1" x14ac:dyDescent="0.2"/>
    <row r="169" ht="0" hidden="1" customHeight="1" x14ac:dyDescent="0.2"/>
    <row r="170" ht="0" hidden="1" customHeight="1" x14ac:dyDescent="0.2"/>
    <row r="171" ht="0" hidden="1" customHeight="1" x14ac:dyDescent="0.2"/>
    <row r="172" ht="0" hidden="1" customHeight="1" x14ac:dyDescent="0.2"/>
    <row r="173" ht="0" hidden="1" customHeight="1" x14ac:dyDescent="0.2"/>
    <row r="174" ht="0" hidden="1" customHeight="1" x14ac:dyDescent="0.2"/>
    <row r="175" ht="0" hidden="1" customHeight="1" x14ac:dyDescent="0.2"/>
    <row r="176" ht="0" hidden="1" customHeight="1" x14ac:dyDescent="0.2"/>
    <row r="177" ht="0" hidden="1" customHeight="1" x14ac:dyDescent="0.2"/>
    <row r="178" ht="0" hidden="1" customHeight="1" x14ac:dyDescent="0.2"/>
    <row r="179" ht="0" hidden="1" customHeight="1" x14ac:dyDescent="0.2"/>
    <row r="180" ht="0" hidden="1" customHeight="1" x14ac:dyDescent="0.2"/>
    <row r="181" ht="0" hidden="1" customHeight="1" x14ac:dyDescent="0.2"/>
    <row r="182" ht="0" hidden="1" customHeight="1" x14ac:dyDescent="0.2"/>
    <row r="183" ht="0" hidden="1" customHeight="1" x14ac:dyDescent="0.2"/>
    <row r="184" ht="0" hidden="1" customHeight="1" x14ac:dyDescent="0.2"/>
    <row r="185" ht="0" hidden="1" customHeight="1" x14ac:dyDescent="0.2"/>
    <row r="186" ht="0" hidden="1" customHeight="1" x14ac:dyDescent="0.2"/>
    <row r="187" ht="0" hidden="1" customHeight="1" x14ac:dyDescent="0.2"/>
    <row r="188" ht="0" hidden="1" customHeight="1" x14ac:dyDescent="0.2"/>
    <row r="189" ht="0" hidden="1" customHeight="1" x14ac:dyDescent="0.2"/>
    <row r="190" ht="0" hidden="1" customHeight="1" x14ac:dyDescent="0.2"/>
    <row r="191" ht="0" hidden="1" customHeight="1" x14ac:dyDescent="0.2"/>
    <row r="192" ht="0" hidden="1" customHeight="1" x14ac:dyDescent="0.2"/>
    <row r="193" ht="0" hidden="1" customHeight="1" x14ac:dyDescent="0.2"/>
    <row r="194" ht="0" hidden="1" customHeight="1" x14ac:dyDescent="0.2"/>
    <row r="195" ht="0" hidden="1" customHeight="1" x14ac:dyDescent="0.2"/>
    <row r="196" ht="0" hidden="1" customHeight="1" x14ac:dyDescent="0.2"/>
    <row r="197" ht="0" hidden="1" customHeight="1" x14ac:dyDescent="0.2"/>
    <row r="198" ht="0" hidden="1" customHeight="1" x14ac:dyDescent="0.2"/>
    <row r="199" ht="0" hidden="1" customHeight="1" x14ac:dyDescent="0.2"/>
    <row r="200" ht="0" hidden="1" customHeight="1" x14ac:dyDescent="0.2"/>
    <row r="201" ht="0" hidden="1" customHeight="1" x14ac:dyDescent="0.2"/>
    <row r="202" ht="0" hidden="1" customHeight="1" x14ac:dyDescent="0.2"/>
    <row r="203" ht="0" hidden="1" customHeight="1" x14ac:dyDescent="0.2"/>
    <row r="204" ht="0" hidden="1" customHeight="1" x14ac:dyDescent="0.2"/>
    <row r="205" ht="0" hidden="1" customHeight="1" x14ac:dyDescent="0.2"/>
    <row r="206" ht="0" hidden="1" customHeight="1" x14ac:dyDescent="0.2"/>
    <row r="207" ht="0" hidden="1" customHeight="1" x14ac:dyDescent="0.2"/>
    <row r="208" ht="0" hidden="1" customHeight="1" x14ac:dyDescent="0.2"/>
    <row r="209" ht="0" hidden="1" customHeight="1" x14ac:dyDescent="0.2"/>
    <row r="210" ht="0" hidden="1" customHeight="1" x14ac:dyDescent="0.2"/>
    <row r="211" ht="0" hidden="1" customHeight="1" x14ac:dyDescent="0.2"/>
    <row r="212" ht="0" hidden="1" customHeight="1" x14ac:dyDescent="0.2"/>
    <row r="213" ht="0" hidden="1" customHeight="1" x14ac:dyDescent="0.2"/>
    <row r="214" ht="0" hidden="1" customHeight="1" x14ac:dyDescent="0.2"/>
    <row r="215" ht="0" hidden="1" customHeight="1" x14ac:dyDescent="0.2"/>
    <row r="216" ht="0" hidden="1" customHeight="1" x14ac:dyDescent="0.2"/>
    <row r="217" ht="0" hidden="1" customHeight="1" x14ac:dyDescent="0.2"/>
    <row r="218" ht="0" hidden="1" customHeight="1" x14ac:dyDescent="0.2"/>
    <row r="219" ht="0" hidden="1" customHeight="1" x14ac:dyDescent="0.2"/>
    <row r="220" ht="0" hidden="1" customHeight="1" x14ac:dyDescent="0.2"/>
    <row r="221" ht="0" hidden="1" customHeight="1" x14ac:dyDescent="0.2"/>
    <row r="222" ht="0" hidden="1" customHeight="1" x14ac:dyDescent="0.2"/>
    <row r="223" ht="0" hidden="1" customHeight="1" x14ac:dyDescent="0.2"/>
    <row r="224" ht="0" hidden="1" customHeight="1" x14ac:dyDescent="0.2"/>
    <row r="225" spans="5:5" ht="0" hidden="1" customHeight="1" x14ac:dyDescent="0.2"/>
    <row r="226" spans="5:5" ht="0" hidden="1" customHeight="1" x14ac:dyDescent="0.2"/>
    <row r="227" spans="5:5" ht="0" hidden="1" customHeight="1" x14ac:dyDescent="0.2"/>
    <row r="228" spans="5:5" ht="0" hidden="1" customHeight="1" x14ac:dyDescent="0.2"/>
    <row r="229" spans="5:5" ht="0" hidden="1" customHeight="1" x14ac:dyDescent="0.2"/>
    <row r="230" spans="5:5" ht="0" hidden="1" customHeight="1" x14ac:dyDescent="0.2"/>
    <row r="231" spans="5:5" ht="0" hidden="1" customHeight="1" x14ac:dyDescent="0.2"/>
    <row r="232" spans="5:5" ht="0" hidden="1" customHeight="1" x14ac:dyDescent="0.2"/>
    <row r="233" spans="5:5" ht="0" hidden="1" customHeight="1" x14ac:dyDescent="0.2"/>
    <row r="234" spans="5:5" ht="0" hidden="1" customHeight="1" x14ac:dyDescent="0.2"/>
    <row r="235" spans="5:5" ht="0" hidden="1" customHeight="1" x14ac:dyDescent="0.2"/>
    <row r="236" spans="5:5" ht="0" hidden="1" customHeight="1" x14ac:dyDescent="0.2"/>
    <row r="237" spans="5:5" ht="0" hidden="1" customHeight="1" x14ac:dyDescent="0.2"/>
    <row r="238" spans="5:5" ht="0" hidden="1" customHeight="1" x14ac:dyDescent="0.2"/>
    <row r="239" spans="5:5" ht="0" hidden="1" customHeight="1" x14ac:dyDescent="0.2"/>
    <row r="240" spans="5:5" ht="0" hidden="1" customHeight="1" x14ac:dyDescent="0.2">
      <c r="E240" s="3" t="s">
        <v>8</v>
      </c>
    </row>
    <row r="241" spans="9:12" ht="0" hidden="1" customHeight="1" x14ac:dyDescent="0.2"/>
    <row r="242" spans="9:12" ht="0" hidden="1" customHeight="1" x14ac:dyDescent="0.2"/>
    <row r="243" spans="9:12" ht="0" hidden="1" customHeight="1" x14ac:dyDescent="0.2"/>
    <row r="244" spans="9:12" ht="0" hidden="1" customHeight="1" x14ac:dyDescent="0.2">
      <c r="I244" s="3">
        <v>3249999.6</v>
      </c>
      <c r="L244" s="3"/>
    </row>
    <row r="245" spans="9:12" ht="0" hidden="1" customHeight="1" x14ac:dyDescent="0.2">
      <c r="I245" s="3">
        <v>3249999.4</v>
      </c>
      <c r="L245" s="3"/>
    </row>
    <row r="246" spans="9:12" ht="0" hidden="1" customHeight="1" x14ac:dyDescent="0.2">
      <c r="I246" s="3">
        <v>3249998.8</v>
      </c>
      <c r="L246" s="3"/>
    </row>
    <row r="247" spans="9:12" ht="0" hidden="1" customHeight="1" x14ac:dyDescent="0.2">
      <c r="I247" s="3">
        <v>2149999.7999999998</v>
      </c>
      <c r="L247" s="3"/>
    </row>
    <row r="248" spans="9:12" ht="0" hidden="1" customHeight="1" x14ac:dyDescent="0.2">
      <c r="I248" s="3">
        <v>8580675.1999999993</v>
      </c>
      <c r="L248" s="3"/>
    </row>
    <row r="249" spans="9:12" ht="0" hidden="1" customHeight="1" x14ac:dyDescent="0.2">
      <c r="I249" s="3">
        <v>19499817.5</v>
      </c>
      <c r="L249" s="3"/>
    </row>
    <row r="250" spans="9:12" ht="0" hidden="1" customHeight="1" x14ac:dyDescent="0.2">
      <c r="I250" s="3">
        <v>28595881.600000001</v>
      </c>
      <c r="L250" s="3"/>
    </row>
    <row r="251" spans="9:12" ht="0" hidden="1" customHeight="1" x14ac:dyDescent="0.2">
      <c r="I251" s="3">
        <v>26889987.199999999</v>
      </c>
      <c r="L251" s="3"/>
    </row>
    <row r="252" spans="9:12" ht="0" hidden="1" customHeight="1" x14ac:dyDescent="0.2">
      <c r="I252" s="3">
        <v>12903425.6</v>
      </c>
      <c r="L252" s="3"/>
    </row>
    <row r="253" spans="9:12" ht="0" hidden="1" customHeight="1" x14ac:dyDescent="0.2">
      <c r="I253" s="3">
        <v>28778993.899999999</v>
      </c>
      <c r="L253" s="3"/>
    </row>
    <row r="254" spans="9:12" ht="0" hidden="1" customHeight="1" x14ac:dyDescent="0.2">
      <c r="I254" s="3">
        <v>22229139.899999999</v>
      </c>
      <c r="L254" s="3"/>
    </row>
    <row r="255" spans="9:12" ht="0" hidden="1" customHeight="1" x14ac:dyDescent="0.2">
      <c r="I255" s="3">
        <v>17395463.5</v>
      </c>
      <c r="L255" s="3"/>
    </row>
    <row r="256" spans="9:12" ht="0" hidden="1" customHeight="1" x14ac:dyDescent="0.2">
      <c r="I256" s="3">
        <v>18114035.600000001</v>
      </c>
      <c r="L256" s="3"/>
    </row>
    <row r="257" spans="9:12" ht="0" hidden="1" customHeight="1" x14ac:dyDescent="0.2">
      <c r="I257" s="3">
        <v>1413842.7</v>
      </c>
      <c r="L257" s="3"/>
    </row>
    <row r="258" spans="9:12" ht="0" hidden="1" customHeight="1" x14ac:dyDescent="0.2">
      <c r="L258" s="3"/>
    </row>
    <row r="259" spans="9:12" ht="0" hidden="1" customHeight="1" x14ac:dyDescent="0.2">
      <c r="L259" s="3"/>
    </row>
    <row r="260" spans="9:12" ht="0" hidden="1" customHeight="1" x14ac:dyDescent="0.2">
      <c r="L260" s="3"/>
    </row>
    <row r="261" spans="9:12" ht="0" hidden="1" customHeight="1" x14ac:dyDescent="0.2">
      <c r="L261" s="3"/>
    </row>
    <row r="262" spans="9:12" ht="0" hidden="1" customHeight="1" x14ac:dyDescent="0.2">
      <c r="L262" s="3"/>
    </row>
    <row r="263" spans="9:12" ht="0" hidden="1" customHeight="1" x14ac:dyDescent="0.2">
      <c r="L263" s="3"/>
    </row>
    <row r="264" spans="9:12" ht="0" hidden="1" customHeight="1" x14ac:dyDescent="0.2">
      <c r="I264" s="3">
        <v>10118280.1310052</v>
      </c>
      <c r="L264" s="3"/>
    </row>
    <row r="265" spans="9:12" ht="0" hidden="1" customHeight="1" x14ac:dyDescent="0.2">
      <c r="I265" s="3">
        <v>20033522.5680632</v>
      </c>
      <c r="L265" s="3"/>
    </row>
    <row r="266" spans="9:12" ht="0" hidden="1" customHeight="1" x14ac:dyDescent="0.2">
      <c r="I266" s="3">
        <v>22857066.652632292</v>
      </c>
    </row>
    <row r="267" spans="9:12" ht="0" hidden="1" customHeight="1" x14ac:dyDescent="0.2">
      <c r="I267" s="3">
        <v>10251652.29214</v>
      </c>
    </row>
    <row r="268" spans="9:12" ht="0" hidden="1" customHeight="1" x14ac:dyDescent="0.2">
      <c r="I268" s="3">
        <v>11060205.0122144</v>
      </c>
    </row>
    <row r="269" spans="9:12" ht="0" hidden="1" customHeight="1" x14ac:dyDescent="0.2">
      <c r="I269" s="3">
        <v>9760881.3565200008</v>
      </c>
    </row>
    <row r="270" spans="9:12" ht="0" hidden="1" customHeight="1" x14ac:dyDescent="0.2">
      <c r="I270" s="3">
        <v>14298880.175832001</v>
      </c>
    </row>
    <row r="271" spans="9:12" ht="0" hidden="1" customHeight="1" x14ac:dyDescent="0.2">
      <c r="I271" s="3">
        <v>3045965.1061532004</v>
      </c>
    </row>
  </sheetData>
  <sheetProtection algorithmName="SHA-512" hashValue="k4fkAZ3mhnT4Im7HHnSDoFx8u/dESmjcNS4cPXXZM53ZQh5a/kd/tAv9JgsEx3Mfr64FzAdQ7lREOVaDbTgjOQ==" saltValue="OfyEsI/0JuoGVMENcvnxVA==" spinCount="100000" sheet="1"/>
  <mergeCells count="22">
    <mergeCell ref="J39:K39"/>
    <mergeCell ref="B62:D62"/>
    <mergeCell ref="B63:D63"/>
    <mergeCell ref="B65:D65"/>
    <mergeCell ref="B66:D66"/>
    <mergeCell ref="B72:U76"/>
    <mergeCell ref="D35:I35"/>
    <mergeCell ref="D36:I36"/>
    <mergeCell ref="D37:I37"/>
    <mergeCell ref="B39:C39"/>
    <mergeCell ref="D39:E39"/>
    <mergeCell ref="F39:G39"/>
    <mergeCell ref="Q8:U8"/>
    <mergeCell ref="B10:C37"/>
    <mergeCell ref="D10:E13"/>
    <mergeCell ref="D14:I14"/>
    <mergeCell ref="D15:E23"/>
    <mergeCell ref="Q20:R20"/>
    <mergeCell ref="Q21:R21"/>
    <mergeCell ref="D25:I25"/>
    <mergeCell ref="D26:E34"/>
    <mergeCell ref="Q26:U26"/>
  </mergeCells>
  <printOptions horizontalCentered="1" verticalCentered="1"/>
  <pageMargins left="0" right="0" top="0.19685039370078741" bottom="0.19685039370078741" header="0" footer="0"/>
  <pageSetup scale="2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Título-Title </vt:lpstr>
      <vt:lpstr>Emisiones Vigentes</vt:lpstr>
      <vt:lpstr>Outstand. Issu</vt:lpstr>
      <vt:lpstr>'Emisiones Vigentes'!Área_de_impresión</vt:lpstr>
      <vt:lpstr>'Outstand. Issu'!Área_de_impresión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 Isabel Rincon Torres</dc:creator>
  <cp:lastModifiedBy>Carolina Thomas Alvarado</cp:lastModifiedBy>
  <dcterms:created xsi:type="dcterms:W3CDTF">2020-03-10T17:00:38Z</dcterms:created>
  <dcterms:modified xsi:type="dcterms:W3CDTF">2020-04-22T14:43:34Z</dcterms:modified>
</cp:coreProperties>
</file>