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Z:\Primario\Martes\Historico\Emisiones Vigentes 2025\5. Mayo\"/>
    </mc:Choice>
  </mc:AlternateContent>
  <xr:revisionPtr revIDLastSave="0" documentId="8_{DD1134DE-DA7B-41C3-8B62-64CF57A7066D}" xr6:coauthVersionLast="47" xr6:coauthVersionMax="47" xr10:uidLastSave="{00000000-0000-0000-0000-000000000000}"/>
  <bookViews>
    <workbookView xWindow="-120" yWindow="-120" windowWidth="29040" windowHeight="15840" tabRatio="603" activeTab="1" xr2:uid="{3B09200F-39E5-4409-88CC-E234417286A9}"/>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Vigentes'!$B$1:$Y$86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N25" i="2"/>
  <c r="S25" i="2"/>
  <c r="V62" i="2"/>
  <c r="T63" i="2"/>
</calcChain>
</file>

<file path=xl/sharedStrings.xml><?xml version="1.0" encoding="utf-8"?>
<sst xmlns="http://schemas.openxmlformats.org/spreadsheetml/2006/main" count="190" uniqueCount="97">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</sst>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25">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5" fillId="0" borderId="0" xfId="0" applyFont="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1" fontId="7" fillId="34"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0" fontId="0" fillId="38" borderId="0" xfId="0" applyFill="1"/>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70" fontId="7" fillId="2" borderId="0" xfId="33" applyFont="1" applyFill="1" applyAlignment="1" applyProtection="1">
      <alignment vertical="center"/>
      <protection hidden="1"/>
    </xf>
    <xf numFmtId="1" fontId="51" fillId="38" borderId="0" xfId="0" applyNumberFormat="1"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40" fillId="43" borderId="0" xfId="0" applyFont="1" applyFill="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42D96CBB-33A7-4E10-89C9-6C40A4E8F681}"/>
    <cellStyle name="Moneda" xfId="35" builtinId="4"/>
    <cellStyle name="Moneda 2" xfId="36" xr:uid="{46010088-A3BB-4D59-868E-97969FEEC722}"/>
    <cellStyle name="Neutral" xfId="37" builtinId="28" customBuiltin="1"/>
    <cellStyle name="Normal" xfId="0" builtinId="0"/>
    <cellStyle name="Normal 2" xfId="38" xr:uid="{3DD246A4-4ADA-42DC-BA25-7F784E51C87C}"/>
    <cellStyle name="Normal 2 2" xfId="39" xr:uid="{D3CE545C-2332-49F1-A449-15BF224EDF82}"/>
    <cellStyle name="Normal 3" xfId="40" xr:uid="{531872E1-FE52-4E17-AC3B-17B6B27F76EE}"/>
    <cellStyle name="Notas" xfId="41" builtinId="10" customBuiltin="1"/>
    <cellStyle name="Porcentaje" xfId="42" builtinId="5"/>
    <cellStyle name="Porcentaje 2" xfId="43" xr:uid="{4C5B45BA-4CCC-441D-9A4D-25B6E9B64532}"/>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Vigentes'!$B$70</c:f>
              <c:strCache>
                <c:ptCount val="1"/>
                <c:pt idx="0">
                  <c:v>TES COP - Corto y Largo Plazo</c:v>
                </c:pt>
              </c:strCache>
            </c:strRef>
          </c:tx>
          <c:spPr>
            <a:solidFill>
              <a:schemeClr val="bg1">
                <a:lumMod val="50000"/>
              </a:schemeClr>
            </a:solidFill>
            <a:effectLst/>
          </c:spPr>
          <c:invertIfNegative val="0"/>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22447379.5</c:v>
                </c:pt>
                <c:pt idx="1">
                  <c:v>41463668.799999997</c:v>
                </c:pt>
                <c:pt idx="2">
                  <c:v>20410990.899999999</c:v>
                </c:pt>
                <c:pt idx="3">
                  <c:v>37759562.700000003</c:v>
                </c:pt>
                <c:pt idx="4">
                  <c:v>6786924.0999999996</c:v>
                </c:pt>
                <c:pt idx="5">
                  <c:v>27561422.399999999</c:v>
                </c:pt>
                <c:pt idx="6">
                  <c:v>35351313.799999997</c:v>
                </c:pt>
                <c:pt idx="7">
                  <c:v>27992627</c:v>
                </c:pt>
                <c:pt idx="8">
                  <c:v>28033230</c:v>
                </c:pt>
                <c:pt idx="9">
                  <c:v>28484312.199999999</c:v>
                </c:pt>
                <c:pt idx="11">
                  <c:v>28666196.300000001</c:v>
                </c:pt>
                <c:pt idx="13">
                  <c:v>1649797.1</c:v>
                </c:pt>
                <c:pt idx="14">
                  <c:v>4423892.3160852995</c:v>
                </c:pt>
                <c:pt idx="15">
                  <c:v>50337060.899999999</c:v>
                </c:pt>
                <c:pt idx="17">
                  <c:v>35189732.705595896</c:v>
                </c:pt>
                <c:pt idx="19">
                  <c:v>6071049.5292292004</c:v>
                </c:pt>
              </c:numCache>
            </c:numRef>
          </c:val>
          <c:extLst>
            <c:ext xmlns:c16="http://schemas.microsoft.com/office/drawing/2014/chart" uri="{C3380CC4-5D6E-409C-BE32-E72D297353CC}">
              <c16:uniqueId val="{00000000-B369-43DA-9A5C-A942F96575E6}"/>
            </c:ext>
          </c:extLst>
        </c:ser>
        <c:ser>
          <c:idx val="1"/>
          <c:order val="1"/>
          <c:tx>
            <c:strRef>
              <c:f>'Emisiones Vigentes'!$B$71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B369-43DA-9A5C-A942F96575E6}"/>
              </c:ext>
            </c:extLst>
          </c:dPt>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Vigentes'!$C$71:$V$71</c:f>
              <c:numCache>
                <c:formatCode>#,##0</c:formatCode>
                <c:ptCount val="20"/>
                <c:pt idx="2">
                  <c:v>25925849.888221398</c:v>
                </c:pt>
                <c:pt idx="4">
                  <c:v>29371947.136984996</c:v>
                </c:pt>
                <c:pt idx="8">
                  <c:v>17220132.226245198</c:v>
                </c:pt>
                <c:pt idx="10">
                  <c:v>37506917.112274103</c:v>
                </c:pt>
                <c:pt idx="12">
                  <c:v>43285471.489076197</c:v>
                </c:pt>
                <c:pt idx="16">
                  <c:v>37930146.399999999</c:v>
                </c:pt>
                <c:pt idx="18">
                  <c:v>46130537.299999997</c:v>
                </c:pt>
              </c:numCache>
            </c:numRef>
          </c:val>
          <c:extLst>
            <c:ext xmlns:c16="http://schemas.microsoft.com/office/drawing/2014/chart" uri="{C3380CC4-5D6E-409C-BE32-E72D297353CC}">
              <c16:uniqueId val="{00000002-B369-43DA-9A5C-A942F96575E6}"/>
            </c:ext>
          </c:extLst>
        </c:ser>
        <c:dLbls>
          <c:showLegendKey val="0"/>
          <c:showVal val="0"/>
          <c:showCatName val="0"/>
          <c:showSerName val="0"/>
          <c:showPercent val="0"/>
          <c:showBubbleSize val="0"/>
        </c:dLbls>
        <c:gapWidth val="150"/>
        <c:overlap val="100"/>
        <c:axId val="1781790591"/>
        <c:axId val="1"/>
      </c:barChart>
      <c:lineChart>
        <c:grouping val="standard"/>
        <c:varyColors val="0"/>
        <c:ser>
          <c:idx val="3"/>
          <c:order val="2"/>
          <c:tx>
            <c:strRef>
              <c:f>'Emisiones Vigentes'!$B$74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69-43DA-9A5C-A942F96575E6}"/>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69-43DA-9A5C-A942F96575E6}"/>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69-43DA-9A5C-A942F96575E6}"/>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69-43DA-9A5C-A942F96575E6}"/>
                </c:ext>
              </c:extLst>
            </c:dLbl>
            <c:dLbl>
              <c:idx val="4"/>
              <c:layout>
                <c:manualLayout>
                  <c:x val="-1.0766586775486484E-2"/>
                  <c:y val="-0.1473119037801299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369-43DA-9A5C-A942F96575E6}"/>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369-43DA-9A5C-A942F96575E6}"/>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369-43DA-9A5C-A942F96575E6}"/>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369-43DA-9A5C-A942F96575E6}"/>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369-43DA-9A5C-A942F96575E6}"/>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369-43DA-9A5C-A942F96575E6}"/>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369-43DA-9A5C-A942F96575E6}"/>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369-43DA-9A5C-A942F96575E6}"/>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369-43DA-9A5C-A942F96575E6}"/>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369-43DA-9A5C-A942F96575E6}"/>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369-43DA-9A5C-A942F96575E6}"/>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369-43DA-9A5C-A942F96575E6}"/>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369-43DA-9A5C-A942F96575E6}"/>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369-43DA-9A5C-A942F96575E6}"/>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369-43DA-9A5C-A942F96575E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Vigentes'!$C$74:$V$74</c:f>
              <c:numCache>
                <c:formatCode>0.00%</c:formatCode>
                <c:ptCount val="20"/>
                <c:pt idx="0">
                  <c:v>3.5074021601395465E-2</c:v>
                </c:pt>
                <c:pt idx="1">
                  <c:v>6.4786966120669323E-2</c:v>
                </c:pt>
                <c:pt idx="2">
                  <c:v>7.2401295427223469E-2</c:v>
                </c:pt>
                <c:pt idx="3">
                  <c:v>5.8999301802646786E-2</c:v>
                </c:pt>
                <c:pt idx="4">
                  <c:v>5.6498222024004584E-2</c:v>
                </c:pt>
                <c:pt idx="5">
                  <c:v>4.3064711612452795E-2</c:v>
                </c:pt>
                <c:pt idx="6">
                  <c:v>5.5236413847723716E-2</c:v>
                </c:pt>
                <c:pt idx="7">
                  <c:v>4.3738468629614689E-2</c:v>
                </c:pt>
                <c:pt idx="8">
                  <c:v>7.0708360602140558E-2</c:v>
                </c:pt>
                <c:pt idx="9">
                  <c:v>4.4506726560385027E-2</c:v>
                </c:pt>
                <c:pt idx="10">
                  <c:v>5.8604543171627277E-2</c:v>
                </c:pt>
                <c:pt idx="11">
                  <c:v>4.4790920394785626E-2</c:v>
                </c:pt>
                <c:pt idx="12">
                  <c:v>6.7633532102686911E-2</c:v>
                </c:pt>
                <c:pt idx="13">
                  <c:v>2.5778073170331351E-3</c:v>
                </c:pt>
                <c:pt idx="14">
                  <c:v>6.9123299963197576E-3</c:v>
                </c:pt>
                <c:pt idx="15">
                  <c:v>7.8651637771676594E-2</c:v>
                </c:pt>
                <c:pt idx="16">
                  <c:v>5.9265838766511356E-2</c:v>
                </c:pt>
                <c:pt idx="17">
                  <c:v>5.4983943451546446E-2</c:v>
                </c:pt>
                <c:pt idx="18">
                  <c:v>7.2078946308373276E-2</c:v>
                </c:pt>
                <c:pt idx="19">
                  <c:v>9.4860124911830684E-3</c:v>
                </c:pt>
              </c:numCache>
            </c:numRef>
          </c:val>
          <c:smooth val="0"/>
          <c:extLst>
            <c:ext xmlns:c16="http://schemas.microsoft.com/office/drawing/2014/chart" uri="{C3380CC4-5D6E-409C-BE32-E72D297353CC}">
              <c16:uniqueId val="{00000016-B369-43DA-9A5C-A942F96575E6}"/>
            </c:ext>
          </c:extLst>
        </c:ser>
        <c:dLbls>
          <c:showLegendKey val="0"/>
          <c:showVal val="0"/>
          <c:showCatName val="0"/>
          <c:showSerName val="0"/>
          <c:showPercent val="0"/>
          <c:showBubbleSize val="0"/>
        </c:dLbls>
        <c:marker val="1"/>
        <c:smooth val="0"/>
        <c:axId val="3"/>
        <c:axId val="4"/>
      </c:lineChart>
      <c:catAx>
        <c:axId val="178179059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8179059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3870113720737607"/>
          <c:y val="1.2690813648293964E-2"/>
          <c:w val="0.26046968763470346"/>
          <c:h val="0.21574278215223097"/>
        </c:manualLayout>
      </c:layout>
      <c:overlay val="1"/>
      <c:spPr>
        <a:solidFill>
          <a:schemeClr val="bg1"/>
        </a:solidFill>
        <a:ln>
          <a:solidFill>
            <a:schemeClr val="bg1"/>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BDB-474C-8BDF-4034290FA11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BDB-474C-8BDF-4034290FA11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BDB-474C-8BDF-4034290FA11B}"/>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DB-474C-8BDF-4034290FA11B}"/>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DB-474C-8BDF-4034290FA11B}"/>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DB-474C-8BDF-4034290FA11B}"/>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DB-474C-8BDF-4034290FA11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5.1146568787961401E-2</c:v>
                </c:pt>
                <c:pt idx="1">
                  <c:v>0.63792383418993037</c:v>
                </c:pt>
                <c:pt idx="2">
                  <c:v>0.31092959702210821</c:v>
                </c:pt>
              </c:numCache>
            </c:numRef>
          </c:val>
          <c:extLst>
            <c:ext xmlns:c16="http://schemas.microsoft.com/office/drawing/2014/chart" uri="{C3380CC4-5D6E-409C-BE32-E72D297353CC}">
              <c16:uniqueId val="{00000004-CBDB-474C-8BDF-4034290FA11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1046465345677954"/>
          <c:y val="2.1826051985437304E-2"/>
          <c:w val="0.18590320440714148"/>
          <c:h val="0.44644272288544573"/>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30A-4466-9151-D012A8EBF03E}"/>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30A-4466-9151-D012A8EBF03E}"/>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30A-4466-9151-D012A8EBF03E}"/>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30A-4466-9151-D012A8EBF03E}"/>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30A-4466-9151-D012A8EBF03E}"/>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30A-4466-9151-D012A8EBF03E}"/>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30A-4466-9151-D012A8EBF03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530A-4466-9151-D012A8EBF03E}"/>
            </c:ext>
          </c:extLst>
        </c:ser>
        <c:ser>
          <c:idx val="1"/>
          <c:order val="1"/>
          <c:dPt>
            <c:idx val="0"/>
            <c:bubble3D val="0"/>
            <c:extLst>
              <c:ext xmlns:c16="http://schemas.microsoft.com/office/drawing/2014/chart" uri="{C3380CC4-5D6E-409C-BE32-E72D297353CC}">
                <c16:uniqueId val="{00000007-530A-4466-9151-D012A8EBF03E}"/>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530A-4466-9151-D012A8EBF03E}"/>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5374.6353440886469</c:v>
                </c:pt>
                <c:pt idx="1">
                  <c:v>9927.7557020883305</c:v>
                </c:pt>
                <c:pt idx="2">
                  <c:v>4887.0574446790879</c:v>
                </c:pt>
                <c:pt idx="3">
                  <c:v>9040.8717981870177</c:v>
                </c:pt>
                <c:pt idx="4">
                  <c:v>1625.0111575610433</c:v>
                </c:pt>
                <c:pt idx="5">
                  <c:v>6599.1041388326221</c:v>
                </c:pt>
                <c:pt idx="6">
                  <c:v>8464.2584052828424</c:v>
                </c:pt>
                <c:pt idx="7">
                  <c:v>6702.3485947698337</c:v>
                </c:pt>
                <c:pt idx="8">
                  <c:v>6712.0702782686149</c:v>
                </c:pt>
                <c:pt idx="9">
                  <c:v>6820.0740804589441</c:v>
                </c:pt>
                <c:pt idx="11">
                  <c:v>6863.6230707715004</c:v>
                </c:pt>
                <c:pt idx="13">
                  <c:v>395.01527580245852</c:v>
                </c:pt>
                <c:pt idx="14">
                  <c:v>1059.2242181531362</c:v>
                </c:pt>
                <c:pt idx="15">
                  <c:v>12052.335402031345</c:v>
                </c:pt>
                <c:pt idx="17">
                  <c:v>8425.5706172084774</c:v>
                </c:pt>
                <c:pt idx="19">
                  <c:v>1453.6074188752414</c:v>
                </c:pt>
              </c:numCache>
            </c:numRef>
          </c:val>
          <c:extLst>
            <c:ext xmlns:c16="http://schemas.microsoft.com/office/drawing/2014/chart" uri="{C3380CC4-5D6E-409C-BE32-E72D297353CC}">
              <c16:uniqueId val="{00000000-9792-44FB-A93D-06894B3F31A9}"/>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2">
                  <c:v>6207.494693746833</c:v>
                </c:pt>
                <c:pt idx="4">
                  <c:v>7032.6028571461056</c:v>
                </c:pt>
                <c:pt idx="8">
                  <c:v>4123.0617272300033</c:v>
                </c:pt>
                <c:pt idx="10">
                  <c:v>8980.3801980285371</c:v>
                </c:pt>
                <c:pt idx="12">
                  <c:v>10363.954730249488</c:v>
                </c:pt>
                <c:pt idx="16">
                  <c:v>9081.7151038898228</c:v>
                </c:pt>
                <c:pt idx="18">
                  <c:v>11045.156349514191</c:v>
                </c:pt>
              </c:numCache>
            </c:numRef>
          </c:val>
          <c:extLst>
            <c:ext xmlns:c16="http://schemas.microsoft.com/office/drawing/2014/chart" uri="{C3380CC4-5D6E-409C-BE32-E72D297353CC}">
              <c16:uniqueId val="{00000001-9792-44FB-A93D-06894B3F31A9}"/>
            </c:ext>
          </c:extLst>
        </c:ser>
        <c:dLbls>
          <c:showLegendKey val="0"/>
          <c:showVal val="0"/>
          <c:showCatName val="0"/>
          <c:showSerName val="0"/>
          <c:showPercent val="0"/>
          <c:showBubbleSize val="0"/>
        </c:dLbls>
        <c:gapWidth val="150"/>
        <c:overlap val="100"/>
        <c:axId val="991717023"/>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92-44FB-A93D-06894B3F31A9}"/>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92-44FB-A93D-06894B3F31A9}"/>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92-44FB-A93D-06894B3F31A9}"/>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92-44FB-A93D-06894B3F31A9}"/>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92-44FB-A93D-06894B3F31A9}"/>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92-44FB-A93D-06894B3F31A9}"/>
                </c:ext>
              </c:extLst>
            </c:dLbl>
            <c:dLbl>
              <c:idx val="6"/>
              <c:layout>
                <c:manualLayout>
                  <c:x val="-1.3313968004579475E-2"/>
                  <c:y val="-0.151886233916399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92-44FB-A93D-06894B3F31A9}"/>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92-44FB-A93D-06894B3F31A9}"/>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92-44FB-A93D-06894B3F31A9}"/>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92-44FB-A93D-06894B3F31A9}"/>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92-44FB-A93D-06894B3F31A9}"/>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792-44FB-A93D-06894B3F31A9}"/>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92-44FB-A93D-06894B3F31A9}"/>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792-44FB-A93D-06894B3F31A9}"/>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792-44FB-A93D-06894B3F31A9}"/>
                </c:ext>
              </c:extLst>
            </c:dLbl>
            <c:dLbl>
              <c:idx val="15"/>
              <c:layout>
                <c:manualLayout>
                  <c:x val="-1.1764181449476678E-2"/>
                  <c:y val="-0.205362806258917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792-44FB-A93D-06894B3F31A9}"/>
                </c:ext>
              </c:extLst>
            </c:dLbl>
            <c:dLbl>
              <c:idx val="16"/>
              <c:layout>
                <c:manualLayout>
                  <c:x val="-1.2052318042583578E-2"/>
                  <c:y val="-0.1559463414673091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792-44FB-A93D-06894B3F31A9}"/>
                </c:ext>
              </c:extLst>
            </c:dLbl>
            <c:dLbl>
              <c:idx val="17"/>
              <c:layout>
                <c:manualLayout>
                  <c:x val="-1.2410838351088466E-2"/>
                  <c:y val="-0.1403707205699091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792-44FB-A93D-06894B3F31A9}"/>
                </c:ext>
              </c:extLst>
            </c:dLbl>
            <c:dLbl>
              <c:idx val="18"/>
              <c:layout>
                <c:manualLayout>
                  <c:x val="-1.26708207889455E-2"/>
                  <c:y val="-0.1702127435918594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792-44FB-A93D-06894B3F31A9}"/>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3.5074021601395465E-2</c:v>
                </c:pt>
                <c:pt idx="1">
                  <c:v>6.4786966120669323E-2</c:v>
                </c:pt>
                <c:pt idx="2">
                  <c:v>7.2401295427223469E-2</c:v>
                </c:pt>
                <c:pt idx="3">
                  <c:v>5.89993018026468E-2</c:v>
                </c:pt>
                <c:pt idx="4">
                  <c:v>5.6498222024004591E-2</c:v>
                </c:pt>
                <c:pt idx="5">
                  <c:v>4.3064711612452802E-2</c:v>
                </c:pt>
                <c:pt idx="6">
                  <c:v>5.523641384772373E-2</c:v>
                </c:pt>
                <c:pt idx="7">
                  <c:v>4.3738468629614696E-2</c:v>
                </c:pt>
                <c:pt idx="8">
                  <c:v>7.0708360602140558E-2</c:v>
                </c:pt>
                <c:pt idx="9">
                  <c:v>4.4506726560385033E-2</c:v>
                </c:pt>
                <c:pt idx="10">
                  <c:v>5.8604543171627291E-2</c:v>
                </c:pt>
                <c:pt idx="11">
                  <c:v>4.4790920394785633E-2</c:v>
                </c:pt>
                <c:pt idx="12">
                  <c:v>6.7633532102686925E-2</c:v>
                </c:pt>
                <c:pt idx="13">
                  <c:v>2.5778073170331355E-3</c:v>
                </c:pt>
                <c:pt idx="14">
                  <c:v>6.9123299963197585E-3</c:v>
                </c:pt>
                <c:pt idx="15">
                  <c:v>7.8651637771676608E-2</c:v>
                </c:pt>
                <c:pt idx="16">
                  <c:v>5.926583876651137E-2</c:v>
                </c:pt>
                <c:pt idx="17">
                  <c:v>5.4983943451546446E-2</c:v>
                </c:pt>
                <c:pt idx="18">
                  <c:v>7.207894630837329E-2</c:v>
                </c:pt>
                <c:pt idx="19">
                  <c:v>9.4860124911830702E-3</c:v>
                </c:pt>
              </c:numCache>
            </c:numRef>
          </c:val>
          <c:smooth val="0"/>
          <c:extLst>
            <c:ext xmlns:c16="http://schemas.microsoft.com/office/drawing/2014/chart" uri="{C3380CC4-5D6E-409C-BE32-E72D297353CC}">
              <c16:uniqueId val="{00000015-9792-44FB-A93D-06894B3F31A9}"/>
            </c:ext>
          </c:extLst>
        </c:ser>
        <c:dLbls>
          <c:showLegendKey val="0"/>
          <c:showVal val="0"/>
          <c:showCatName val="0"/>
          <c:showSerName val="0"/>
          <c:showPercent val="0"/>
          <c:showBubbleSize val="0"/>
        </c:dLbls>
        <c:marker val="1"/>
        <c:smooth val="0"/>
        <c:axId val="3"/>
        <c:axId val="4"/>
      </c:lineChart>
      <c:catAx>
        <c:axId val="99171702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9171702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480105456561274"/>
          <c:y val="2.4485895573732896E-3"/>
          <c:w val="0.25335056334346251"/>
          <c:h val="0.23704456845806895"/>
        </c:manualLayout>
      </c:layout>
      <c:overlay val="1"/>
      <c:spPr>
        <a:solidFill>
          <a:schemeClr val="bg1"/>
        </a:solidFill>
        <a:ln>
          <a:solidFill>
            <a:schemeClr val="bg1"/>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472-4DAC-A459-3C6C5ADAB47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472-4DAC-A459-3C6C5ADAB47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472-4DAC-A459-3C6C5ADAB478}"/>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72-4DAC-A459-3C6C5ADAB478}"/>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72-4DAC-A459-3C6C5ADAB478}"/>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72-4DAC-A459-3C6C5ADAB47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5.1146568787961408E-2</c:v>
                </c:pt>
                <c:pt idx="1">
                  <c:v>0.63792383418993037</c:v>
                </c:pt>
                <c:pt idx="2">
                  <c:v>0.3109295970221081</c:v>
                </c:pt>
              </c:numCache>
            </c:numRef>
          </c:val>
          <c:extLst>
            <c:ext xmlns:c16="http://schemas.microsoft.com/office/drawing/2014/chart" uri="{C3380CC4-5D6E-409C-BE32-E72D297353CC}">
              <c16:uniqueId val="{00000003-5472-4DAC-A459-3C6C5ADAB47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070457245475887"/>
          <c:y val="1.1038013506738624E-2"/>
          <c:w val="0.22513794723028047"/>
          <c:h val="0.49891297295703207"/>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2762250</xdr:colOff>
      <xdr:row>2</xdr:row>
      <xdr:rowOff>123825</xdr:rowOff>
    </xdr:from>
    <xdr:to>
      <xdr:col>10</xdr:col>
      <xdr:colOff>2238375</xdr:colOff>
      <xdr:row>9</xdr:row>
      <xdr:rowOff>1333500</xdr:rowOff>
    </xdr:to>
    <xdr:pic>
      <xdr:nvPicPr>
        <xdr:cNvPr id="7273581" name="Imagen 2">
          <a:extLst>
            <a:ext uri="{FF2B5EF4-FFF2-40B4-BE49-F238E27FC236}">
              <a16:creationId xmlns:a16="http://schemas.microsoft.com/office/drawing/2014/main" id="{D2C532DB-7A18-EDAB-EEAD-9C993826EC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14350"/>
          <a:ext cx="228600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457200</xdr:colOff>
      <xdr:row>51</xdr:row>
      <xdr:rowOff>771525</xdr:rowOff>
    </xdr:from>
    <xdr:to>
      <xdr:col>23</xdr:col>
      <xdr:colOff>1095375</xdr:colOff>
      <xdr:row>66</xdr:row>
      <xdr:rowOff>1104900</xdr:rowOff>
    </xdr:to>
    <xdr:graphicFrame macro="">
      <xdr:nvGraphicFramePr>
        <xdr:cNvPr id="7274823" name="5 Gráfico">
          <a:extLst>
            <a:ext uri="{FF2B5EF4-FFF2-40B4-BE49-F238E27FC236}">
              <a16:creationId xmlns:a16="http://schemas.microsoft.com/office/drawing/2014/main" id="{3C55E151-38BF-B490-BE04-EA21621091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2790825</xdr:colOff>
      <xdr:row>2</xdr:row>
      <xdr:rowOff>104775</xdr:rowOff>
    </xdr:from>
    <xdr:to>
      <xdr:col>10</xdr:col>
      <xdr:colOff>2790825</xdr:colOff>
      <xdr:row>4</xdr:row>
      <xdr:rowOff>38100</xdr:rowOff>
    </xdr:to>
    <xdr:pic>
      <xdr:nvPicPr>
        <xdr:cNvPr id="7274824" name="Imagen 5" descr="http://www.minhacienda.gov.co/imagesnew/LogoMinhacienda1.jpg">
          <a:extLst>
            <a:ext uri="{FF2B5EF4-FFF2-40B4-BE49-F238E27FC236}">
              <a16:creationId xmlns:a16="http://schemas.microsoft.com/office/drawing/2014/main" id="{FF6A27B6-50C4-7A8B-8472-FC86957423F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581025"/>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1028700</xdr:colOff>
      <xdr:row>7</xdr:row>
      <xdr:rowOff>0</xdr:rowOff>
    </xdr:from>
    <xdr:to>
      <xdr:col>21</xdr:col>
      <xdr:colOff>4867275</xdr:colOff>
      <xdr:row>15</xdr:row>
      <xdr:rowOff>1543050</xdr:rowOff>
    </xdr:to>
    <xdr:graphicFrame macro="">
      <xdr:nvGraphicFramePr>
        <xdr:cNvPr id="7274825" name="Gráfico 4">
          <a:extLst>
            <a:ext uri="{FF2B5EF4-FFF2-40B4-BE49-F238E27FC236}">
              <a16:creationId xmlns:a16="http://schemas.microsoft.com/office/drawing/2014/main" id="{07ED2AE5-D191-86FD-33AC-1E038BCBF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2314575</xdr:rowOff>
    </xdr:from>
    <xdr:to>
      <xdr:col>11</xdr:col>
      <xdr:colOff>0</xdr:colOff>
      <xdr:row>14</xdr:row>
      <xdr:rowOff>1457325</xdr:rowOff>
    </xdr:to>
    <xdr:graphicFrame macro="">
      <xdr:nvGraphicFramePr>
        <xdr:cNvPr id="7278004" name="Chart 7">
          <a:extLst>
            <a:ext uri="{FF2B5EF4-FFF2-40B4-BE49-F238E27FC236}">
              <a16:creationId xmlns:a16="http://schemas.microsoft.com/office/drawing/2014/main" id="{3CEAE939-9DF5-F976-1D16-91A398538F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942975</xdr:rowOff>
    </xdr:from>
    <xdr:to>
      <xdr:col>11</xdr:col>
      <xdr:colOff>0</xdr:colOff>
      <xdr:row>3</xdr:row>
      <xdr:rowOff>514350</xdr:rowOff>
    </xdr:to>
    <xdr:pic>
      <xdr:nvPicPr>
        <xdr:cNvPr id="7278005" name="Imagen 5" descr="http://www.minhacienda.gov.co/imagesnew/LogoMinhacienda1.jpg">
          <a:extLst>
            <a:ext uri="{FF2B5EF4-FFF2-40B4-BE49-F238E27FC236}">
              <a16:creationId xmlns:a16="http://schemas.microsoft.com/office/drawing/2014/main" id="{8F92E33B-8748-B47A-A983-5B1CFEF1FAC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1800225</xdr:colOff>
      <xdr:row>46</xdr:row>
      <xdr:rowOff>2419350</xdr:rowOff>
    </xdr:from>
    <xdr:to>
      <xdr:col>22</xdr:col>
      <xdr:colOff>19030950</xdr:colOff>
      <xdr:row>62</xdr:row>
      <xdr:rowOff>342900</xdr:rowOff>
    </xdr:to>
    <xdr:graphicFrame macro="">
      <xdr:nvGraphicFramePr>
        <xdr:cNvPr id="7278006" name="5 Gráfico">
          <a:extLst>
            <a:ext uri="{FF2B5EF4-FFF2-40B4-BE49-F238E27FC236}">
              <a16:creationId xmlns:a16="http://schemas.microsoft.com/office/drawing/2014/main" id="{3D00A57E-2B3E-A19F-D12B-8D644DC900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2257425</xdr:colOff>
      <xdr:row>7</xdr:row>
      <xdr:rowOff>485775</xdr:rowOff>
    </xdr:from>
    <xdr:to>
      <xdr:col>21</xdr:col>
      <xdr:colOff>5514975</xdr:colOff>
      <xdr:row>15</xdr:row>
      <xdr:rowOff>1152525</xdr:rowOff>
    </xdr:to>
    <xdr:graphicFrame macro="">
      <xdr:nvGraphicFramePr>
        <xdr:cNvPr id="7278007" name="Gráfico 4">
          <a:extLst>
            <a:ext uri="{FF2B5EF4-FFF2-40B4-BE49-F238E27FC236}">
              <a16:creationId xmlns:a16="http://schemas.microsoft.com/office/drawing/2014/main" id="{F08F5753-9D02-BA94-0135-9D4B749EA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DE34E-9574-418E-9EEC-5A6855A64062}">
  <sheetPr codeName="Hoja4"/>
  <dimension ref="A1:V277"/>
  <sheetViews>
    <sheetView view="pageBreakPreview" zoomScale="85" zoomScaleNormal="85" zoomScaleSheetLayoutView="85" workbookViewId="0">
      <selection activeCell="C67" sqref="C67:V68"/>
    </sheetView>
  </sheetViews>
  <sheetFormatPr baseColWidth="10" defaultColWidth="0" defaultRowHeight="0" customHeight="1" zeroHeight="1" x14ac:dyDescent="0.2"/>
  <cols>
    <col min="1" max="4" width="11.42578125" style="49" customWidth="1"/>
    <col min="5" max="5" width="16.140625" style="49" bestFit="1" customWidth="1"/>
    <col min="6" max="13" width="11.42578125" style="49" customWidth="1"/>
    <col min="14" max="16384" width="0" style="49" hidden="1"/>
  </cols>
  <sheetData>
    <row r="1" spans="1:15" ht="15" x14ac:dyDescent="0.2"/>
    <row r="2" spans="1:15" ht="15.75" x14ac:dyDescent="0.25">
      <c r="A2" s="50"/>
      <c r="B2" s="50"/>
      <c r="C2" s="50"/>
      <c r="D2" s="50"/>
      <c r="E2" s="50"/>
      <c r="F2" s="50"/>
      <c r="G2" s="50"/>
      <c r="H2" s="50"/>
      <c r="I2" s="50"/>
      <c r="J2" s="50"/>
      <c r="K2" s="50"/>
      <c r="L2" s="50"/>
      <c r="M2" s="50"/>
    </row>
    <row r="3" spans="1:15" ht="15.75" x14ac:dyDescent="0.25">
      <c r="A3" s="50"/>
      <c r="B3" s="50"/>
      <c r="C3" s="50"/>
      <c r="D3" s="50"/>
      <c r="E3" s="50"/>
      <c r="F3" s="50"/>
      <c r="G3" s="50"/>
      <c r="H3" s="50"/>
      <c r="I3" s="50"/>
      <c r="J3" s="50"/>
      <c r="K3" s="50"/>
      <c r="L3" s="50"/>
      <c r="M3" s="50"/>
    </row>
    <row r="4" spans="1:15" ht="15.75" customHeight="1" x14ac:dyDescent="0.25">
      <c r="A4" s="50"/>
      <c r="B4" s="50"/>
      <c r="C4" s="50"/>
      <c r="D4" s="50"/>
      <c r="E4" s="50"/>
      <c r="F4" s="50"/>
      <c r="G4" s="50"/>
      <c r="H4" s="50"/>
      <c r="I4" s="50"/>
      <c r="J4" s="50"/>
      <c r="K4" s="50"/>
      <c r="L4" s="50"/>
      <c r="M4" s="50"/>
    </row>
    <row r="5" spans="1:15" ht="15.75" x14ac:dyDescent="0.25">
      <c r="A5" s="50"/>
      <c r="B5" s="50"/>
      <c r="C5" s="50"/>
      <c r="D5" s="50"/>
      <c r="E5" s="50"/>
      <c r="F5" s="50"/>
      <c r="G5" s="50"/>
      <c r="H5" s="50"/>
      <c r="I5" s="50"/>
      <c r="J5" s="50"/>
      <c r="K5" s="50"/>
      <c r="L5" s="50"/>
      <c r="M5" s="50"/>
    </row>
    <row r="6" spans="1:15" ht="15.75" x14ac:dyDescent="0.25">
      <c r="A6" s="50"/>
      <c r="B6" s="50"/>
      <c r="C6" s="50"/>
      <c r="D6" s="50"/>
      <c r="E6" s="50"/>
      <c r="F6" s="50"/>
      <c r="G6" s="50"/>
      <c r="H6" s="50"/>
      <c r="I6" s="50"/>
      <c r="J6" s="50"/>
      <c r="K6" s="50"/>
      <c r="L6" s="50"/>
      <c r="M6" s="50"/>
    </row>
    <row r="7" spans="1:15" ht="15.75" x14ac:dyDescent="0.25">
      <c r="A7" s="50"/>
      <c r="B7" s="50"/>
      <c r="C7" s="50"/>
      <c r="D7" s="50"/>
      <c r="E7" s="50"/>
      <c r="F7" s="50"/>
      <c r="G7" s="50"/>
      <c r="H7" s="50"/>
      <c r="I7" s="50"/>
      <c r="J7" s="50"/>
      <c r="K7" s="50"/>
      <c r="L7" s="50"/>
      <c r="M7" s="50"/>
    </row>
    <row r="8" spans="1:15" ht="15.75" x14ac:dyDescent="0.25">
      <c r="A8" s="50"/>
      <c r="B8" s="50"/>
      <c r="C8" s="50"/>
      <c r="D8" s="50"/>
      <c r="E8" s="50"/>
      <c r="F8" s="50"/>
      <c r="G8" s="50"/>
      <c r="H8" s="50"/>
      <c r="I8" s="50"/>
      <c r="J8" s="50"/>
      <c r="K8" s="50"/>
      <c r="L8" s="50"/>
      <c r="M8" s="50"/>
    </row>
    <row r="9" spans="1:15" ht="15.75" x14ac:dyDescent="0.25">
      <c r="A9" s="50"/>
      <c r="B9" s="50"/>
      <c r="C9" s="50"/>
      <c r="D9" s="51"/>
      <c r="E9" s="50"/>
      <c r="F9" s="50"/>
      <c r="G9" s="50"/>
      <c r="H9" s="50"/>
      <c r="I9" s="50"/>
      <c r="J9" s="50"/>
      <c r="K9" s="50"/>
      <c r="L9" s="50"/>
      <c r="M9" s="50"/>
    </row>
    <row r="10" spans="1:15" ht="23.25" x14ac:dyDescent="0.35">
      <c r="A10" s="50"/>
      <c r="B10" s="50"/>
      <c r="C10" s="50"/>
      <c r="D10" s="50"/>
      <c r="E10" s="173"/>
      <c r="F10" s="173"/>
      <c r="G10" s="173"/>
      <c r="H10" s="50"/>
      <c r="I10" s="50"/>
      <c r="J10" s="50"/>
      <c r="K10" s="50"/>
      <c r="L10" s="50"/>
      <c r="M10" s="50"/>
      <c r="O10" s="49" t="e">
        <f>INDEX([1]indice!#REF!,1,[1]indice!$L$8)</f>
        <v>#REF!</v>
      </c>
    </row>
    <row r="11" spans="1:15" ht="15.75" x14ac:dyDescent="0.25">
      <c r="A11" s="50"/>
      <c r="B11" s="50"/>
      <c r="C11" s="50"/>
      <c r="D11" s="50"/>
      <c r="E11" s="50"/>
      <c r="F11" s="50"/>
      <c r="G11" s="50"/>
      <c r="H11" s="50"/>
      <c r="I11" s="50"/>
      <c r="J11" s="50"/>
      <c r="K11" s="50"/>
      <c r="L11" s="50"/>
      <c r="M11" s="50"/>
    </row>
    <row r="12" spans="1:15" ht="15.75" x14ac:dyDescent="0.25">
      <c r="A12" s="50"/>
      <c r="B12" s="50"/>
      <c r="C12" s="50"/>
      <c r="D12" s="50"/>
      <c r="E12" s="50"/>
      <c r="F12" s="50"/>
      <c r="G12" s="50"/>
      <c r="H12" s="50"/>
      <c r="I12" s="50"/>
      <c r="J12" s="50"/>
      <c r="K12" s="50"/>
      <c r="L12" s="50"/>
      <c r="M12" s="50"/>
    </row>
    <row r="13" spans="1:15" ht="30.75" customHeight="1" x14ac:dyDescent="0.25">
      <c r="A13" s="50"/>
      <c r="B13" s="50"/>
      <c r="C13" s="174" t="s">
        <v>92</v>
      </c>
      <c r="D13" s="174"/>
      <c r="E13" s="174"/>
      <c r="F13" s="50"/>
      <c r="G13" s="50"/>
      <c r="H13" s="175" t="s">
        <v>81</v>
      </c>
      <c r="I13" s="175"/>
      <c r="J13" s="175"/>
      <c r="K13" s="175"/>
      <c r="L13" s="50"/>
      <c r="M13" s="50"/>
    </row>
    <row r="14" spans="1:15" ht="15.75" x14ac:dyDescent="0.25">
      <c r="A14" s="50"/>
      <c r="B14" s="50"/>
      <c r="C14" s="52"/>
      <c r="D14" s="50"/>
      <c r="E14" s="50"/>
      <c r="F14" s="50"/>
      <c r="G14" s="50"/>
      <c r="H14" s="53"/>
      <c r="I14" s="53"/>
      <c r="J14" s="53"/>
      <c r="K14" s="53"/>
      <c r="L14" s="53"/>
      <c r="M14" s="53"/>
    </row>
    <row r="15" spans="1:15" ht="15.75" x14ac:dyDescent="0.25">
      <c r="A15" s="50"/>
      <c r="B15" s="50"/>
      <c r="C15" s="52"/>
      <c r="D15" s="50"/>
      <c r="E15" s="50"/>
      <c r="F15" s="50"/>
      <c r="G15" s="50"/>
      <c r="H15" s="53"/>
      <c r="I15" s="53"/>
      <c r="J15" s="53"/>
      <c r="K15" s="53"/>
      <c r="L15" s="53"/>
      <c r="M15" s="53"/>
    </row>
    <row r="16" spans="1:15" ht="15.75" x14ac:dyDescent="0.25">
      <c r="A16" s="50"/>
      <c r="B16" s="50"/>
      <c r="C16" s="52" t="s">
        <v>82</v>
      </c>
      <c r="D16" s="50"/>
      <c r="E16" s="50"/>
      <c r="F16" s="50"/>
      <c r="G16" s="50"/>
      <c r="H16" s="53" t="s">
        <v>83</v>
      </c>
      <c r="I16" s="53"/>
      <c r="J16" s="53"/>
      <c r="K16" s="53"/>
      <c r="L16" s="53"/>
      <c r="M16" s="53"/>
    </row>
    <row r="17" spans="1:21" ht="15.75" x14ac:dyDescent="0.25">
      <c r="A17" s="50"/>
      <c r="B17" s="50"/>
      <c r="C17" s="52"/>
      <c r="D17" s="50"/>
      <c r="E17" s="50"/>
      <c r="F17" s="50"/>
      <c r="G17" s="50"/>
      <c r="H17" s="53" t="s">
        <v>84</v>
      </c>
      <c r="I17" s="53"/>
      <c r="J17" s="53"/>
      <c r="K17" s="53"/>
      <c r="L17" s="53"/>
      <c r="M17" s="53"/>
    </row>
    <row r="18" spans="1:21" ht="15.75" x14ac:dyDescent="0.25">
      <c r="A18" s="50"/>
      <c r="B18" s="50"/>
      <c r="C18" s="50"/>
      <c r="D18" s="50"/>
      <c r="E18" s="50"/>
      <c r="F18" s="50"/>
      <c r="G18" s="50"/>
      <c r="H18" s="53" t="s">
        <v>10</v>
      </c>
      <c r="I18" s="53"/>
      <c r="J18" s="53"/>
      <c r="K18" s="53"/>
      <c r="L18" s="53"/>
      <c r="M18" s="53"/>
    </row>
    <row r="19" spans="1:21" ht="15.75" x14ac:dyDescent="0.25">
      <c r="A19" s="50"/>
      <c r="B19" s="50"/>
      <c r="C19" s="50"/>
      <c r="D19" s="50"/>
      <c r="E19" s="50"/>
      <c r="F19" s="50"/>
      <c r="G19" s="50"/>
      <c r="H19" s="53"/>
      <c r="I19" s="53"/>
      <c r="J19" s="53"/>
      <c r="K19" s="53"/>
      <c r="L19" s="53"/>
      <c r="M19" s="53"/>
    </row>
    <row r="20" spans="1:21" ht="15.75" x14ac:dyDescent="0.25">
      <c r="A20" s="50"/>
      <c r="B20" s="50"/>
      <c r="C20" s="176"/>
      <c r="D20" s="176"/>
      <c r="E20" s="176"/>
      <c r="F20" s="176"/>
      <c r="G20" s="50"/>
      <c r="H20" s="54"/>
      <c r="I20" s="53"/>
      <c r="J20" s="53"/>
      <c r="K20" s="53"/>
      <c r="L20" s="53"/>
      <c r="M20" s="53"/>
    </row>
    <row r="21" spans="1:21" ht="15.75" x14ac:dyDescent="0.25">
      <c r="A21" s="50"/>
      <c r="B21" s="50"/>
      <c r="C21" s="176"/>
      <c r="D21" s="176"/>
      <c r="E21" s="176"/>
      <c r="F21" s="176"/>
      <c r="G21" s="50"/>
      <c r="H21" s="53"/>
      <c r="I21" s="53"/>
      <c r="J21" s="53"/>
      <c r="K21" s="53"/>
      <c r="L21" s="53"/>
      <c r="M21" s="53"/>
    </row>
    <row r="22" spans="1:21" ht="15.75" x14ac:dyDescent="0.25">
      <c r="A22" s="50"/>
      <c r="B22" s="55"/>
      <c r="C22" s="176"/>
      <c r="D22" s="176"/>
      <c r="E22" s="176"/>
      <c r="F22" s="176"/>
      <c r="G22" s="55"/>
      <c r="H22" s="56"/>
      <c r="I22" s="53"/>
      <c r="J22" s="53"/>
      <c r="K22" s="53"/>
      <c r="L22" s="53"/>
      <c r="M22" s="53"/>
    </row>
    <row r="23" spans="1:21" ht="15.75" x14ac:dyDescent="0.25">
      <c r="A23" s="50"/>
      <c r="B23" s="55"/>
      <c r="C23" s="176"/>
      <c r="D23" s="176"/>
      <c r="E23" s="176"/>
      <c r="F23" s="176"/>
      <c r="G23" s="55"/>
      <c r="H23" s="55"/>
      <c r="I23" s="50"/>
      <c r="J23" s="50"/>
      <c r="K23" s="50"/>
      <c r="L23" s="50"/>
      <c r="M23" s="50"/>
    </row>
    <row r="24" spans="1:21" ht="15.75" x14ac:dyDescent="0.25">
      <c r="A24" s="50"/>
      <c r="B24" s="50"/>
      <c r="C24" s="176"/>
      <c r="D24" s="176"/>
      <c r="E24" s="176"/>
      <c r="F24" s="176"/>
      <c r="G24" s="50"/>
      <c r="H24" s="50"/>
      <c r="I24" s="50"/>
      <c r="J24" s="50"/>
      <c r="K24" s="50"/>
      <c r="L24" s="50"/>
      <c r="M24" s="50"/>
    </row>
    <row r="25" spans="1:21" ht="25.5" x14ac:dyDescent="0.35">
      <c r="A25" s="50"/>
      <c r="B25" s="50"/>
      <c r="C25" s="176"/>
      <c r="D25" s="177"/>
      <c r="E25" s="177"/>
      <c r="F25" s="177"/>
      <c r="G25" s="57"/>
      <c r="H25" s="57"/>
      <c r="I25" s="57"/>
      <c r="J25" s="57"/>
      <c r="K25" s="57"/>
      <c r="L25" s="57"/>
      <c r="M25" s="57"/>
      <c r="N25" s="58">
        <f>INDEX([1]indice!A236:B236,1,[1]indice!$L$8)</f>
        <v>7.0618200108908642</v>
      </c>
      <c r="O25" s="58"/>
      <c r="Q25" s="59"/>
      <c r="R25" s="59"/>
      <c r="S25" s="59" t="b">
        <f>T22=U63</f>
        <v>1</v>
      </c>
      <c r="T25" s="59"/>
      <c r="U25" s="59"/>
    </row>
    <row r="26" spans="1:21" ht="350.25" customHeight="1" x14ac:dyDescent="0.35">
      <c r="A26" s="50"/>
      <c r="B26" s="50"/>
      <c r="C26" s="172" t="s">
        <v>8</v>
      </c>
      <c r="D26" s="172"/>
      <c r="E26" s="172"/>
      <c r="F26" s="172"/>
      <c r="G26" s="172"/>
      <c r="H26" s="172"/>
      <c r="I26" s="172"/>
      <c r="J26" s="172"/>
      <c r="K26" s="57"/>
      <c r="L26" s="57"/>
      <c r="M26" s="57"/>
      <c r="N26" s="58"/>
      <c r="O26" s="58"/>
    </row>
    <row r="27" spans="1:21" ht="25.5" customHeight="1" x14ac:dyDescent="0.35">
      <c r="A27" s="50"/>
      <c r="B27" s="50"/>
      <c r="C27" s="172"/>
      <c r="D27" s="172"/>
      <c r="E27" s="172"/>
      <c r="F27" s="172"/>
      <c r="G27" s="172"/>
      <c r="H27" s="172"/>
      <c r="I27" s="172"/>
      <c r="J27" s="172"/>
      <c r="K27" s="57"/>
      <c r="L27" s="57"/>
      <c r="M27" s="57"/>
      <c r="N27" s="58"/>
      <c r="O27" s="58"/>
    </row>
    <row r="28" spans="1:21" ht="25.5" x14ac:dyDescent="0.35">
      <c r="A28" s="50"/>
      <c r="B28" s="50"/>
      <c r="C28" s="172"/>
      <c r="D28" s="172"/>
      <c r="E28" s="172"/>
      <c r="F28" s="172"/>
      <c r="G28" s="172"/>
      <c r="H28" s="172"/>
      <c r="I28" s="172"/>
      <c r="J28" s="172"/>
      <c r="K28" s="57"/>
      <c r="L28" s="57"/>
      <c r="M28" s="57"/>
      <c r="N28" s="58"/>
      <c r="O28" s="58"/>
    </row>
    <row r="29" spans="1:21" ht="25.5" x14ac:dyDescent="0.35">
      <c r="A29" s="50"/>
      <c r="B29" s="50"/>
      <c r="C29" s="172"/>
      <c r="D29" s="172"/>
      <c r="E29" s="172"/>
      <c r="F29" s="172"/>
      <c r="G29" s="172"/>
      <c r="H29" s="172"/>
      <c r="I29" s="172"/>
      <c r="J29" s="172"/>
      <c r="K29" s="57"/>
      <c r="L29" s="57"/>
      <c r="M29" s="57"/>
      <c r="N29" s="58"/>
      <c r="O29" s="58"/>
    </row>
    <row r="30" spans="1:21" ht="25.5" x14ac:dyDescent="0.35">
      <c r="A30" s="50"/>
      <c r="B30" s="50"/>
      <c r="C30" s="172"/>
      <c r="D30" s="172"/>
      <c r="E30" s="172"/>
      <c r="F30" s="172"/>
      <c r="G30" s="172"/>
      <c r="H30" s="172"/>
      <c r="I30" s="172"/>
      <c r="J30" s="172"/>
      <c r="K30" s="57"/>
      <c r="L30" s="57"/>
      <c r="M30" s="57"/>
      <c r="N30" s="58"/>
      <c r="O30" s="58"/>
    </row>
    <row r="31" spans="1:21" ht="25.5" x14ac:dyDescent="0.35">
      <c r="A31" s="50"/>
      <c r="B31" s="50"/>
      <c r="C31" s="172"/>
      <c r="D31" s="172"/>
      <c r="E31" s="172"/>
      <c r="F31" s="172"/>
      <c r="G31" s="172"/>
      <c r="H31" s="172"/>
      <c r="I31" s="172"/>
      <c r="J31" s="172"/>
      <c r="K31" s="57"/>
      <c r="L31" s="57"/>
      <c r="M31" s="57"/>
      <c r="N31" s="58"/>
      <c r="O31" s="58"/>
    </row>
    <row r="32" spans="1:21" ht="15.75" x14ac:dyDescent="0.25">
      <c r="A32" s="50"/>
      <c r="B32" s="50"/>
      <c r="C32" s="50"/>
      <c r="D32" s="50"/>
      <c r="E32" s="50"/>
      <c r="F32" s="50"/>
      <c r="G32" s="50"/>
      <c r="H32" s="50"/>
      <c r="I32" s="50"/>
      <c r="J32" s="50"/>
      <c r="K32" s="50"/>
      <c r="L32" s="50"/>
      <c r="M32" s="50"/>
    </row>
    <row r="33" spans="1:13" ht="15.75" x14ac:dyDescent="0.25">
      <c r="A33" s="50"/>
      <c r="B33" s="50"/>
      <c r="C33" s="50"/>
      <c r="D33" s="50"/>
      <c r="E33" s="50"/>
      <c r="F33" s="50"/>
      <c r="G33" s="50"/>
      <c r="H33" s="50"/>
      <c r="I33" s="50"/>
      <c r="J33" s="50"/>
      <c r="K33" s="50"/>
      <c r="L33" s="50"/>
      <c r="M33" s="50"/>
    </row>
    <row r="34" spans="1:13" ht="15.75" x14ac:dyDescent="0.25">
      <c r="A34" s="50"/>
      <c r="B34" s="50"/>
      <c r="C34" s="50"/>
      <c r="D34" s="50"/>
      <c r="E34" s="50"/>
      <c r="F34" s="50"/>
      <c r="G34" s="50"/>
      <c r="H34" s="50"/>
      <c r="I34" s="50"/>
      <c r="J34" s="50"/>
      <c r="K34" s="50"/>
      <c r="L34" s="50"/>
      <c r="M34" s="50"/>
    </row>
    <row r="35" spans="1:13" ht="15.75" x14ac:dyDescent="0.25">
      <c r="A35" s="50"/>
      <c r="B35" s="50"/>
      <c r="C35" s="50"/>
      <c r="D35" s="50"/>
      <c r="E35" s="50"/>
      <c r="F35" s="50"/>
      <c r="G35" s="50"/>
      <c r="H35" s="50"/>
      <c r="I35" s="50"/>
      <c r="J35" s="50"/>
      <c r="K35" s="50"/>
      <c r="L35" s="50"/>
      <c r="M35" s="50"/>
    </row>
    <row r="36" spans="1:13" ht="15.75" x14ac:dyDescent="0.25">
      <c r="A36" s="50"/>
      <c r="B36" s="50"/>
      <c r="C36" s="50"/>
      <c r="D36" s="50"/>
      <c r="E36" s="50"/>
      <c r="F36" s="50"/>
      <c r="G36" s="50"/>
      <c r="H36" s="50"/>
      <c r="I36" s="50"/>
      <c r="J36" s="50"/>
      <c r="K36" s="50"/>
      <c r="L36" s="50"/>
      <c r="M36" s="50"/>
    </row>
    <row r="37" spans="1:13" ht="15.75" x14ac:dyDescent="0.25">
      <c r="A37" s="50"/>
      <c r="B37" s="50"/>
      <c r="C37" s="50"/>
      <c r="D37" s="50"/>
      <c r="E37" s="50"/>
      <c r="F37" s="50"/>
      <c r="G37" s="50"/>
      <c r="H37" s="50"/>
      <c r="I37" s="50"/>
      <c r="J37" s="50"/>
      <c r="K37" s="50"/>
      <c r="L37" s="50"/>
      <c r="M37" s="50"/>
    </row>
    <row r="38" spans="1:13" ht="15.75" x14ac:dyDescent="0.25">
      <c r="A38" s="50"/>
      <c r="B38" s="50"/>
      <c r="C38" s="50"/>
      <c r="D38" s="50"/>
      <c r="E38" s="50"/>
      <c r="F38" s="50"/>
      <c r="G38" s="50"/>
      <c r="H38" s="50"/>
      <c r="I38" s="50"/>
      <c r="J38" s="50"/>
      <c r="K38" s="50"/>
      <c r="L38" s="50"/>
      <c r="M38" s="50"/>
    </row>
    <row r="39" spans="1:13" ht="15.75" x14ac:dyDescent="0.25">
      <c r="A39" s="50"/>
      <c r="B39" s="50"/>
      <c r="C39" s="50"/>
      <c r="D39" s="50"/>
      <c r="E39" s="50"/>
      <c r="F39" s="50"/>
      <c r="G39" s="50"/>
      <c r="H39" s="50"/>
      <c r="I39" s="50"/>
      <c r="J39" s="50"/>
      <c r="K39" s="50"/>
      <c r="L39" s="50"/>
      <c r="M39" s="50"/>
    </row>
    <row r="61" spans="20:22" ht="15" hidden="1" customHeight="1" x14ac:dyDescent="0.2">
      <c r="T61" s="49">
        <v>2037</v>
      </c>
      <c r="U61" s="49">
        <v>2049</v>
      </c>
    </row>
    <row r="62" spans="20:22" ht="15" customHeight="1" x14ac:dyDescent="0.2">
      <c r="V62" s="49">
        <f>SUM(F62:U62)</f>
        <v>0</v>
      </c>
    </row>
    <row r="63" spans="20:22" ht="15" customHeight="1" x14ac:dyDescent="0.2">
      <c r="T63" s="49">
        <f>INDEX([1]indice!A318:B318,1,[1]indice!$L$8)</f>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49" t="s">
        <v>7</v>
      </c>
    </row>
    <row r="244" spans="5:16" ht="15" hidden="1" customHeight="1" x14ac:dyDescent="0.2">
      <c r="E244" s="49" t="s">
        <v>7</v>
      </c>
      <c r="I244" s="49">
        <v>3249999.6</v>
      </c>
      <c r="P244" s="47">
        <v>9952435.5480599999</v>
      </c>
    </row>
    <row r="245" spans="5:16" ht="15" hidden="1" customHeight="1" x14ac:dyDescent="0.2">
      <c r="I245" s="49">
        <v>3249999.4</v>
      </c>
      <c r="P245" s="48">
        <v>15023661.187726401</v>
      </c>
    </row>
    <row r="246" spans="5:16" ht="15" hidden="1" customHeight="1" x14ac:dyDescent="0.2">
      <c r="I246" s="49">
        <v>3249998.8</v>
      </c>
      <c r="P246" s="47">
        <v>2709436.3214406003</v>
      </c>
    </row>
    <row r="247" spans="5:16" ht="15" hidden="1" customHeight="1" x14ac:dyDescent="0.2">
      <c r="I247" s="49">
        <v>1799999.9</v>
      </c>
      <c r="P247" s="48">
        <v>3105741.2023946005</v>
      </c>
    </row>
    <row r="248" spans="5:16" ht="15" hidden="1" customHeight="1" x14ac:dyDescent="0.2">
      <c r="I248" s="49">
        <v>8580675.1999999993</v>
      </c>
      <c r="P248" s="60">
        <v>101305941.57524356</v>
      </c>
    </row>
    <row r="249" spans="5:16" ht="15" hidden="1" customHeight="1" x14ac:dyDescent="0.2">
      <c r="I249" s="49">
        <v>3249999.4</v>
      </c>
    </row>
    <row r="250" spans="5:16" ht="15" hidden="1" customHeight="1" x14ac:dyDescent="0.2">
      <c r="I250" s="49">
        <v>3249998.8</v>
      </c>
    </row>
    <row r="251" spans="5:16" ht="15" hidden="1" customHeight="1" x14ac:dyDescent="0.2">
      <c r="I251" s="49">
        <v>4249999</v>
      </c>
    </row>
    <row r="252" spans="5:16" ht="15" hidden="1" customHeight="1" x14ac:dyDescent="0.2">
      <c r="I252" s="49">
        <v>3849999.7</v>
      </c>
    </row>
    <row r="253" spans="5:16" ht="15" hidden="1" customHeight="1" x14ac:dyDescent="0.2">
      <c r="I253" s="49">
        <v>5510803.9000000004</v>
      </c>
    </row>
    <row r="254" spans="5:16" ht="15" hidden="1" customHeight="1" x14ac:dyDescent="0.2">
      <c r="I254" s="49">
        <v>14610763.4</v>
      </c>
    </row>
    <row r="255" spans="5:16" ht="15" hidden="1" customHeight="1" x14ac:dyDescent="0.2">
      <c r="I255" s="49">
        <v>33484935.699999999</v>
      </c>
    </row>
    <row r="256" spans="5:16" ht="15" hidden="1" customHeight="1" x14ac:dyDescent="0.2">
      <c r="I256" s="49">
        <v>26889987.199999999</v>
      </c>
    </row>
    <row r="257" spans="9:9" ht="15" hidden="1" customHeight="1" x14ac:dyDescent="0.2">
      <c r="I257" s="49">
        <v>17806924.5</v>
      </c>
    </row>
    <row r="258" spans="9:9" ht="15" hidden="1" customHeight="1" x14ac:dyDescent="0.2">
      <c r="I258" s="49">
        <v>28778993.899999999</v>
      </c>
    </row>
    <row r="259" spans="9:9" ht="15" hidden="1" customHeight="1" x14ac:dyDescent="0.2">
      <c r="I259" s="49">
        <v>27422931.5</v>
      </c>
    </row>
    <row r="260" spans="9:9" ht="15" hidden="1" customHeight="1" x14ac:dyDescent="0.2">
      <c r="I260" s="49">
        <v>17395463.5</v>
      </c>
    </row>
    <row r="261" spans="9:9" ht="15" hidden="1" customHeight="1" x14ac:dyDescent="0.2">
      <c r="I261" s="49">
        <v>18114035.600000001</v>
      </c>
    </row>
    <row r="262" spans="9:9" ht="15" hidden="1" customHeight="1" x14ac:dyDescent="0.2">
      <c r="I262" s="49">
        <v>6498129.2999999998</v>
      </c>
    </row>
    <row r="263" spans="9:9" ht="15" hidden="1" customHeight="1" x14ac:dyDescent="0.2"/>
    <row r="264" spans="9:9" ht="15" hidden="1" customHeight="1" x14ac:dyDescent="0.2">
      <c r="I264" s="49">
        <v>10111439.506208699</v>
      </c>
    </row>
    <row r="265" spans="9:9" ht="15" hidden="1" customHeight="1" x14ac:dyDescent="0.2">
      <c r="I265" s="49">
        <v>20019978.585344199</v>
      </c>
    </row>
    <row r="266" spans="9:9" ht="15" hidden="1" customHeight="1" x14ac:dyDescent="0.2">
      <c r="I266" s="49">
        <v>22782912.910363846</v>
      </c>
    </row>
    <row r="267" spans="9:9" ht="15" hidden="1" customHeight="1" x14ac:dyDescent="0.2">
      <c r="I267" s="49">
        <v>10244721.498964999</v>
      </c>
    </row>
    <row r="268" spans="9:9" ht="15" hidden="1" customHeight="1" x14ac:dyDescent="0.2">
      <c r="I268" s="49">
        <v>11052727.5840664</v>
      </c>
    </row>
    <row r="269" spans="9:9" ht="15" hidden="1" customHeight="1" x14ac:dyDescent="0.2">
      <c r="I269" s="49">
        <v>28778993.899999999</v>
      </c>
    </row>
    <row r="270" spans="9:9" ht="15" hidden="1" customHeight="1" x14ac:dyDescent="0.2">
      <c r="I270" s="49">
        <v>27422931.5</v>
      </c>
    </row>
    <row r="271" spans="9:9" ht="15" hidden="1" customHeight="1" x14ac:dyDescent="0.2">
      <c r="I271" s="49">
        <v>17395463.5</v>
      </c>
    </row>
    <row r="272" spans="9:9" ht="15" hidden="1" customHeight="1" x14ac:dyDescent="0.2">
      <c r="I272" s="49">
        <v>18114035.600000001</v>
      </c>
    </row>
    <row r="273" spans="9:9" ht="15" hidden="1" customHeight="1" x14ac:dyDescent="0.2">
      <c r="I273" s="49">
        <v>6498129.2999999998</v>
      </c>
    </row>
    <row r="274" spans="9:9" ht="15" hidden="1" customHeight="1" x14ac:dyDescent="0.2">
      <c r="I274" s="49">
        <v>27121131.824958544</v>
      </c>
    </row>
    <row r="275" spans="9:9" ht="15" hidden="1" customHeight="1" x14ac:dyDescent="0.2">
      <c r="I275" s="49">
        <v>10452837.70717</v>
      </c>
    </row>
    <row r="276" spans="9:9" ht="15" hidden="1" customHeight="1" x14ac:dyDescent="0.2">
      <c r="I276" s="49">
        <v>12514023.707993802</v>
      </c>
    </row>
    <row r="277" spans="9:9" ht="15" hidden="1" customHeight="1" x14ac:dyDescent="0.2">
      <c r="I277" s="49">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C03BB-C482-4EC9-A0AB-BF184CAA3C82}">
  <sheetPr codeName="Hoja5">
    <pageSetUpPr fitToPage="1"/>
  </sheetPr>
  <dimension ref="A1:CB280"/>
  <sheetViews>
    <sheetView tabSelected="1" zoomScale="40" zoomScaleNormal="40" zoomScaleSheetLayoutView="40" workbookViewId="0">
      <selection activeCell="L9" sqref="L9"/>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5" customWidth="1"/>
    <col min="13"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1"/>
      <c r="C5" s="101"/>
      <c r="D5" s="98"/>
      <c r="E5" s="98"/>
      <c r="G5" s="98"/>
      <c r="H5" s="98"/>
      <c r="I5" s="98"/>
      <c r="J5" s="98"/>
      <c r="K5" s="98"/>
      <c r="L5" s="98"/>
      <c r="M5" s="98"/>
      <c r="N5" s="98"/>
      <c r="O5" s="98"/>
      <c r="P5" s="98"/>
      <c r="Q5" s="98"/>
      <c r="R5" s="98"/>
      <c r="S5" s="98"/>
      <c r="T5" s="98"/>
      <c r="U5" s="64"/>
      <c r="V5" s="64"/>
      <c r="W5" s="64"/>
      <c r="X5" s="99"/>
      <c r="Y5" s="99"/>
      <c r="Z5" s="8"/>
    </row>
    <row r="6" spans="2:26" ht="20.25" x14ac:dyDescent="0.2">
      <c r="B6" s="103" t="s">
        <v>12</v>
      </c>
      <c r="C6" s="103"/>
      <c r="D6" s="104">
        <v>45800</v>
      </c>
      <c r="E6" s="105"/>
      <c r="F6" s="64"/>
      <c r="G6" s="64"/>
      <c r="H6" s="64"/>
      <c r="I6" s="64"/>
      <c r="J6" s="106" t="s">
        <v>0</v>
      </c>
      <c r="K6" s="107">
        <v>389.6003</v>
      </c>
      <c r="L6" s="106" t="s">
        <v>1</v>
      </c>
      <c r="M6" s="111">
        <v>4176.54</v>
      </c>
      <c r="N6" s="64"/>
      <c r="O6" s="106" t="s">
        <v>13</v>
      </c>
      <c r="P6" s="106"/>
      <c r="Q6" s="155"/>
      <c r="R6" s="64"/>
      <c r="S6" s="64"/>
      <c r="T6" s="64"/>
      <c r="U6" s="64"/>
      <c r="V6" s="64"/>
      <c r="W6" s="64"/>
      <c r="X6" s="100"/>
      <c r="Y6" s="100"/>
      <c r="Z6" s="9"/>
    </row>
    <row r="7" spans="2:26" ht="81.75" customHeight="1" thickBot="1" x14ac:dyDescent="0.25">
      <c r="B7" s="165" t="s">
        <v>14</v>
      </c>
      <c r="C7" s="165"/>
      <c r="D7" s="165" t="s">
        <v>15</v>
      </c>
      <c r="E7" s="165"/>
      <c r="F7" s="165" t="s">
        <v>16</v>
      </c>
      <c r="G7" s="165" t="s">
        <v>17</v>
      </c>
      <c r="H7" s="165" t="s">
        <v>18</v>
      </c>
      <c r="I7" s="165" t="s">
        <v>19</v>
      </c>
      <c r="J7" s="165" t="s">
        <v>20</v>
      </c>
      <c r="K7" s="165" t="s">
        <v>21</v>
      </c>
      <c r="L7" s="165" t="s">
        <v>22</v>
      </c>
      <c r="M7" s="165" t="s">
        <v>23</v>
      </c>
      <c r="N7" s="165" t="s">
        <v>24</v>
      </c>
      <c r="O7" s="171" t="s">
        <v>25</v>
      </c>
      <c r="P7" s="167"/>
      <c r="Q7" s="190" t="s">
        <v>26</v>
      </c>
      <c r="R7" s="190"/>
      <c r="S7" s="190"/>
      <c r="T7" s="190"/>
      <c r="U7" s="190"/>
      <c r="V7" s="190"/>
      <c r="X7" s="64"/>
    </row>
    <row r="8" spans="2:26" ht="42" customHeight="1" thickTop="1" thickBot="1" x14ac:dyDescent="0.25">
      <c r="B8" s="123" t="s">
        <v>93</v>
      </c>
      <c r="C8" s="123"/>
      <c r="D8" s="196" t="s">
        <v>95</v>
      </c>
      <c r="E8" s="220"/>
      <c r="F8" s="15">
        <v>45811</v>
      </c>
      <c r="G8" s="17"/>
      <c r="H8" s="17">
        <v>1</v>
      </c>
      <c r="I8" s="18">
        <v>0</v>
      </c>
      <c r="J8" s="19">
        <v>6059999.5999999996</v>
      </c>
      <c r="K8" s="18">
        <v>0</v>
      </c>
      <c r="L8" s="20">
        <v>9.2399999999999996E-2</v>
      </c>
      <c r="M8" s="62">
        <v>99.733999999999995</v>
      </c>
      <c r="N8" s="21">
        <v>3.0136986301369864E-2</v>
      </c>
      <c r="O8" s="21">
        <v>3.013698630136985E-2</v>
      </c>
      <c r="P8" s="159"/>
      <c r="Q8" s="64"/>
      <c r="R8" s="64"/>
      <c r="S8" s="64"/>
      <c r="T8" s="64"/>
      <c r="U8" s="64"/>
      <c r="V8" s="64"/>
      <c r="X8" s="117"/>
    </row>
    <row r="9" spans="2:26" ht="42" customHeight="1" thickTop="1" thickBot="1" x14ac:dyDescent="0.25">
      <c r="B9" s="123"/>
      <c r="C9" s="123"/>
      <c r="D9" s="196"/>
      <c r="E9" s="220"/>
      <c r="F9" s="166">
        <v>45835</v>
      </c>
      <c r="G9" s="11"/>
      <c r="H9" s="11">
        <v>1</v>
      </c>
      <c r="I9" s="22">
        <v>0</v>
      </c>
      <c r="J9" s="168">
        <v>3139971.8</v>
      </c>
      <c r="K9" s="22">
        <v>0</v>
      </c>
      <c r="L9" s="13" t="s">
        <v>96</v>
      </c>
      <c r="M9" s="63" t="s">
        <v>96</v>
      </c>
      <c r="N9" s="14" t="s">
        <v>96</v>
      </c>
      <c r="O9" s="14" t="s">
        <v>96</v>
      </c>
      <c r="P9" s="159"/>
      <c r="Q9" s="64"/>
      <c r="R9" s="64"/>
      <c r="S9" s="64"/>
      <c r="T9" s="64"/>
      <c r="U9" s="64"/>
      <c r="V9" s="64"/>
      <c r="X9" s="117"/>
    </row>
    <row r="10" spans="2:26" ht="42" customHeight="1" thickTop="1" thickBot="1" x14ac:dyDescent="0.25">
      <c r="B10" s="123"/>
      <c r="C10" s="123"/>
      <c r="D10" s="196"/>
      <c r="E10" s="220"/>
      <c r="F10" s="15">
        <v>45902</v>
      </c>
      <c r="G10" s="17"/>
      <c r="H10" s="17">
        <v>1</v>
      </c>
      <c r="I10" s="18">
        <v>0</v>
      </c>
      <c r="J10" s="19">
        <v>5060000</v>
      </c>
      <c r="K10" s="18">
        <v>0</v>
      </c>
      <c r="L10" s="20">
        <v>9.282E-2</v>
      </c>
      <c r="M10" s="62">
        <v>97.55</v>
      </c>
      <c r="N10" s="21">
        <v>0.27945205479452057</v>
      </c>
      <c r="O10" s="21">
        <v>0.27945205479452051</v>
      </c>
      <c r="P10" s="159"/>
      <c r="Q10" s="64"/>
      <c r="R10" s="64"/>
      <c r="S10" s="64"/>
      <c r="T10" s="64"/>
      <c r="U10" s="64"/>
      <c r="V10" s="64"/>
      <c r="X10" s="117"/>
    </row>
    <row r="11" spans="2:26" ht="42" customHeight="1" thickTop="1" thickBot="1" x14ac:dyDescent="0.25">
      <c r="B11" s="123"/>
      <c r="C11" s="123"/>
      <c r="D11" s="196"/>
      <c r="E11" s="220"/>
      <c r="F11" s="166">
        <v>45993</v>
      </c>
      <c r="G11" s="11"/>
      <c r="H11" s="11">
        <v>1</v>
      </c>
      <c r="I11" s="22">
        <v>0</v>
      </c>
      <c r="J11" s="168">
        <v>3934999.5</v>
      </c>
      <c r="K11" s="22">
        <v>0</v>
      </c>
      <c r="L11" s="13">
        <v>9.0959999999999999E-2</v>
      </c>
      <c r="M11" s="63">
        <v>95.501000000000005</v>
      </c>
      <c r="N11" s="14">
        <v>0.52876712328767128</v>
      </c>
      <c r="O11" s="14">
        <v>0.5287671232876715</v>
      </c>
      <c r="P11" s="159"/>
      <c r="Q11" s="64"/>
      <c r="R11" s="64"/>
      <c r="S11" s="64"/>
      <c r="T11" s="64"/>
      <c r="U11" s="64"/>
      <c r="V11" s="64"/>
      <c r="X11" s="117"/>
    </row>
    <row r="12" spans="2:26" ht="42" customHeight="1" thickTop="1" thickBot="1" x14ac:dyDescent="0.25">
      <c r="B12" s="123"/>
      <c r="C12" s="123"/>
      <c r="D12" s="197"/>
      <c r="E12" s="221"/>
      <c r="F12" s="15">
        <v>46084</v>
      </c>
      <c r="G12" s="16"/>
      <c r="H12" s="17">
        <v>1</v>
      </c>
      <c r="I12" s="18">
        <v>0</v>
      </c>
      <c r="J12" s="19">
        <v>14538841.4</v>
      </c>
      <c r="K12" s="18">
        <v>0</v>
      </c>
      <c r="L12" s="20">
        <v>9.5169999999999991E-2</v>
      </c>
      <c r="M12" s="62">
        <v>93.171000000000006</v>
      </c>
      <c r="N12" s="21">
        <v>0.77808219178082194</v>
      </c>
      <c r="O12" s="21">
        <v>0.77808219178082183</v>
      </c>
      <c r="P12" s="159"/>
      <c r="Q12" s="64"/>
      <c r="R12" s="64"/>
      <c r="S12" s="64"/>
      <c r="T12" s="64"/>
      <c r="U12" s="64"/>
      <c r="V12" s="64"/>
      <c r="X12" s="117"/>
    </row>
    <row r="13" spans="2:26" ht="42" customHeight="1" thickTop="1" thickBot="1" x14ac:dyDescent="0.25">
      <c r="B13" s="123"/>
      <c r="C13" s="123"/>
      <c r="D13" s="191" t="s">
        <v>28</v>
      </c>
      <c r="E13" s="191"/>
      <c r="F13" s="191"/>
      <c r="G13" s="191"/>
      <c r="H13" s="191"/>
      <c r="I13" s="191"/>
      <c r="J13" s="124">
        <v>32733812.299999997</v>
      </c>
      <c r="K13" s="153"/>
      <c r="L13" s="128"/>
      <c r="M13" s="128"/>
      <c r="N13" s="127">
        <v>0.45792923027211724</v>
      </c>
      <c r="O13" s="127">
        <v>0.45792923027211718</v>
      </c>
      <c r="P13" s="160"/>
      <c r="Q13" s="64"/>
      <c r="R13" s="64"/>
      <c r="S13" s="64"/>
      <c r="T13" s="64"/>
      <c r="U13" s="64"/>
      <c r="V13" s="64"/>
      <c r="X13" s="117"/>
    </row>
    <row r="14" spans="2:26" ht="42" customHeight="1" thickTop="1" thickBot="1" x14ac:dyDescent="0.25">
      <c r="B14" s="123"/>
      <c r="C14" s="123"/>
      <c r="D14" s="223" t="s">
        <v>52</v>
      </c>
      <c r="E14" s="224"/>
      <c r="F14" s="15">
        <v>45987</v>
      </c>
      <c r="G14" s="16" t="s">
        <v>2</v>
      </c>
      <c r="H14" s="17">
        <v>8</v>
      </c>
      <c r="I14" s="18">
        <v>6.25E-2</v>
      </c>
      <c r="J14" s="19">
        <v>4252408.5999999996</v>
      </c>
      <c r="K14" s="18">
        <v>-0.17039463531793256</v>
      </c>
      <c r="L14" s="154">
        <v>9.0229999999999991E-2</v>
      </c>
      <c r="M14" s="62">
        <v>98.602000000000004</v>
      </c>
      <c r="N14" s="21">
        <v>0.51232876712328768</v>
      </c>
      <c r="O14" s="21">
        <v>0.51232876712328757</v>
      </c>
      <c r="P14" s="159"/>
      <c r="Q14" s="64"/>
      <c r="R14" s="64"/>
      <c r="S14" s="64"/>
      <c r="T14" s="64"/>
      <c r="U14" s="64"/>
      <c r="V14" s="64"/>
      <c r="X14" s="117"/>
    </row>
    <row r="15" spans="2:26" ht="42" customHeight="1" thickTop="1" thickBot="1" x14ac:dyDescent="0.25">
      <c r="B15" s="123"/>
      <c r="C15" s="123"/>
      <c r="D15" s="192"/>
      <c r="E15" s="193"/>
      <c r="F15" s="166">
        <v>46260</v>
      </c>
      <c r="G15" s="10" t="s">
        <v>2</v>
      </c>
      <c r="H15" s="11">
        <v>15</v>
      </c>
      <c r="I15" s="12">
        <v>7.4999999999999997E-2</v>
      </c>
      <c r="J15" s="168">
        <v>26924827.399999999</v>
      </c>
      <c r="K15" s="12">
        <v>-6.6821874101669496E-2</v>
      </c>
      <c r="L15" s="152">
        <v>8.9880000000000002E-2</v>
      </c>
      <c r="M15" s="63">
        <v>98.236000000000004</v>
      </c>
      <c r="N15" s="14">
        <v>1.2602739726027397</v>
      </c>
      <c r="O15" s="14">
        <v>1.1896090614428518</v>
      </c>
      <c r="P15" s="159"/>
      <c r="Q15" s="64"/>
      <c r="R15" s="64"/>
      <c r="S15" s="64"/>
      <c r="T15" s="64"/>
      <c r="U15" s="64"/>
      <c r="V15" s="64"/>
      <c r="X15" s="117"/>
      <c r="Y15" s="23"/>
    </row>
    <row r="16" spans="2:26" ht="42" customHeight="1" thickTop="1" thickBot="1" x14ac:dyDescent="0.25">
      <c r="B16" s="123"/>
      <c r="C16" s="123"/>
      <c r="D16" s="192"/>
      <c r="E16" s="193"/>
      <c r="F16" s="15">
        <v>46694</v>
      </c>
      <c r="G16" s="16" t="s">
        <v>2</v>
      </c>
      <c r="H16" s="17">
        <v>8</v>
      </c>
      <c r="I16" s="18">
        <v>5.7500000000000002E-2</v>
      </c>
      <c r="J16" s="19">
        <v>20410990.899999999</v>
      </c>
      <c r="K16" s="18">
        <v>0</v>
      </c>
      <c r="L16" s="154">
        <v>9.5909999999999995E-2</v>
      </c>
      <c r="M16" s="62">
        <v>91.885999999999996</v>
      </c>
      <c r="N16" s="21">
        <v>2.4493150684931506</v>
      </c>
      <c r="O16" s="21">
        <v>2.2802359865163342</v>
      </c>
      <c r="P16" s="159"/>
      <c r="Q16" s="139"/>
      <c r="R16" s="139"/>
      <c r="S16" s="139"/>
      <c r="T16" s="139"/>
      <c r="U16" s="139"/>
      <c r="V16" s="139"/>
      <c r="X16" s="117"/>
      <c r="Y16" s="23"/>
    </row>
    <row r="17" spans="2:26" ht="42" customHeight="1" thickTop="1" thickBot="1" x14ac:dyDescent="0.25">
      <c r="B17" s="123"/>
      <c r="C17" s="123"/>
      <c r="D17" s="192"/>
      <c r="E17" s="193"/>
      <c r="F17" s="166">
        <v>46871</v>
      </c>
      <c r="G17" s="10" t="s">
        <v>2</v>
      </c>
      <c r="H17" s="11">
        <v>16</v>
      </c>
      <c r="I17" s="12">
        <v>0.06</v>
      </c>
      <c r="J17" s="168">
        <v>37759562.700000003</v>
      </c>
      <c r="K17" s="12">
        <v>0</v>
      </c>
      <c r="L17" s="152">
        <v>0.10067999999999999</v>
      </c>
      <c r="M17" s="63">
        <v>90.076999999999998</v>
      </c>
      <c r="N17" s="14">
        <v>2.9342465753424656</v>
      </c>
      <c r="O17" s="14">
        <v>2.7551366309777765</v>
      </c>
      <c r="P17" s="159"/>
      <c r="Q17" s="156" t="s">
        <v>29</v>
      </c>
      <c r="R17" s="157"/>
      <c r="S17" s="157"/>
      <c r="T17" s="24"/>
      <c r="U17" s="25">
        <v>32733812.299999997</v>
      </c>
      <c r="V17" s="26">
        <v>5.1146568787961401E-2</v>
      </c>
      <c r="X17" s="117"/>
      <c r="Y17" s="23"/>
    </row>
    <row r="18" spans="2:26" ht="42" customHeight="1" thickTop="1" thickBot="1" x14ac:dyDescent="0.25">
      <c r="B18" s="123"/>
      <c r="C18" s="123"/>
      <c r="D18" s="192"/>
      <c r="E18" s="193"/>
      <c r="F18" s="15">
        <v>47352</v>
      </c>
      <c r="G18" s="16" t="s">
        <v>2</v>
      </c>
      <c r="H18" s="17">
        <v>5</v>
      </c>
      <c r="I18" s="18">
        <v>0.11</v>
      </c>
      <c r="J18" s="19">
        <v>6786924.0999999996</v>
      </c>
      <c r="K18" s="18">
        <v>0.65197963994473496</v>
      </c>
      <c r="L18" s="154">
        <v>0.11045999999999999</v>
      </c>
      <c r="M18" s="62">
        <v>99.74</v>
      </c>
      <c r="N18" s="21">
        <v>4.2520547945205482</v>
      </c>
      <c r="O18" s="21">
        <v>3.3509410582065366</v>
      </c>
      <c r="P18" s="159"/>
      <c r="Q18" s="169" t="s">
        <v>30</v>
      </c>
      <c r="R18" s="170"/>
      <c r="S18" s="170"/>
      <c r="T18" s="27"/>
      <c r="U18" s="28">
        <v>408271357.09999996</v>
      </c>
      <c r="V18" s="61">
        <v>0.63792383418993037</v>
      </c>
      <c r="X18" s="117"/>
      <c r="Y18" s="23"/>
    </row>
    <row r="19" spans="2:26" ht="42" customHeight="1" thickTop="1" thickBot="1" x14ac:dyDescent="0.25">
      <c r="B19" s="123"/>
      <c r="C19" s="123"/>
      <c r="D19" s="192"/>
      <c r="E19" s="193"/>
      <c r="F19" s="166">
        <v>47744</v>
      </c>
      <c r="G19" s="10" t="s">
        <v>2</v>
      </c>
      <c r="H19" s="11">
        <v>16</v>
      </c>
      <c r="I19" s="12">
        <v>7.7499999999999999E-2</v>
      </c>
      <c r="J19" s="168">
        <v>27561422.399999999</v>
      </c>
      <c r="K19" s="12">
        <v>0</v>
      </c>
      <c r="L19" s="152">
        <v>0.11308</v>
      </c>
      <c r="M19" s="63">
        <v>86.230999999999995</v>
      </c>
      <c r="N19" s="14">
        <v>5.3260273972602743</v>
      </c>
      <c r="O19" s="14">
        <v>4.2498581250925227</v>
      </c>
      <c r="P19" s="159"/>
      <c r="Q19" s="156" t="s">
        <v>31</v>
      </c>
      <c r="R19" s="24"/>
      <c r="S19" s="24"/>
      <c r="T19" s="24"/>
      <c r="U19" s="25">
        <v>198994992.4037123</v>
      </c>
      <c r="V19" s="26">
        <v>0.31092959702210821</v>
      </c>
      <c r="X19" s="117"/>
    </row>
    <row r="20" spans="2:26" ht="42" customHeight="1" thickTop="1" thickBot="1" x14ac:dyDescent="0.25">
      <c r="B20" s="123"/>
      <c r="C20" s="123"/>
      <c r="D20" s="192"/>
      <c r="E20" s="193"/>
      <c r="F20" s="15">
        <v>47933</v>
      </c>
      <c r="G20" s="16" t="s">
        <v>2</v>
      </c>
      <c r="H20" s="17">
        <v>10</v>
      </c>
      <c r="I20" s="18">
        <v>7.0000000000000007E-2</v>
      </c>
      <c r="J20" s="19">
        <v>31073344.399999999</v>
      </c>
      <c r="K20" s="18">
        <v>0</v>
      </c>
      <c r="L20" s="154">
        <v>0.11797000000000001</v>
      </c>
      <c r="M20" s="62">
        <v>80.484999999999999</v>
      </c>
      <c r="N20" s="21">
        <v>5.8438356164383558</v>
      </c>
      <c r="O20" s="21">
        <v>4.8218249161823143</v>
      </c>
      <c r="P20" s="159"/>
      <c r="Q20" s="134" t="s">
        <v>32</v>
      </c>
      <c r="R20" s="134"/>
      <c r="S20" s="134"/>
      <c r="T20" s="134"/>
      <c r="U20" s="135">
        <v>640000161.80371225</v>
      </c>
      <c r="V20" s="136">
        <v>1</v>
      </c>
      <c r="X20" s="117"/>
    </row>
    <row r="21" spans="2:26" ht="42" customHeight="1" thickTop="1" thickBot="1" x14ac:dyDescent="0.25">
      <c r="B21" s="123"/>
      <c r="C21" s="123"/>
      <c r="D21" s="192"/>
      <c r="E21" s="193"/>
      <c r="F21" s="166">
        <v>48395</v>
      </c>
      <c r="G21" s="10" t="s">
        <v>2</v>
      </c>
      <c r="H21" s="11">
        <v>16</v>
      </c>
      <c r="I21" s="12">
        <v>7.0000000000000007E-2</v>
      </c>
      <c r="J21" s="168">
        <v>27992627</v>
      </c>
      <c r="K21" s="12">
        <v>0</v>
      </c>
      <c r="L21" s="152">
        <v>0.11977</v>
      </c>
      <c r="M21" s="63">
        <v>77.012</v>
      </c>
      <c r="N21" s="14">
        <v>7.1095890410958908</v>
      </c>
      <c r="O21" s="14">
        <v>5.2146637871386083</v>
      </c>
      <c r="P21" s="159"/>
      <c r="Q21" s="112"/>
      <c r="X21" s="117"/>
      <c r="Y21" s="30"/>
    </row>
    <row r="22" spans="2:26" ht="42" customHeight="1" thickTop="1" thickBot="1" x14ac:dyDescent="0.25">
      <c r="B22" s="123"/>
      <c r="C22" s="123"/>
      <c r="D22" s="192"/>
      <c r="E22" s="193"/>
      <c r="F22" s="15">
        <v>48619</v>
      </c>
      <c r="G22" s="16" t="s">
        <v>2</v>
      </c>
      <c r="H22" s="17">
        <v>11</v>
      </c>
      <c r="I22" s="18">
        <v>0.13250000000000001</v>
      </c>
      <c r="J22" s="19">
        <v>28033230</v>
      </c>
      <c r="K22" s="18">
        <v>0</v>
      </c>
      <c r="L22" s="154">
        <v>0.12087999999999999</v>
      </c>
      <c r="M22" s="62">
        <v>105.479</v>
      </c>
      <c r="N22" s="21">
        <v>7.7232876712328764</v>
      </c>
      <c r="O22" s="21">
        <v>5.1795153702107823</v>
      </c>
      <c r="P22" s="159"/>
      <c r="Q22" s="113"/>
      <c r="U22" s="163"/>
      <c r="X22" s="117"/>
      <c r="Y22" s="30"/>
    </row>
    <row r="23" spans="2:26" ht="42" customHeight="1" thickTop="1" thickBot="1" x14ac:dyDescent="0.25">
      <c r="B23" s="123"/>
      <c r="C23" s="123"/>
      <c r="D23" s="192"/>
      <c r="E23" s="193"/>
      <c r="F23" s="166">
        <v>49235</v>
      </c>
      <c r="G23" s="10" t="s">
        <v>2</v>
      </c>
      <c r="H23" s="11">
        <v>16</v>
      </c>
      <c r="I23" s="12">
        <v>7.2499999999999995E-2</v>
      </c>
      <c r="J23" s="168">
        <v>28484312.199999999</v>
      </c>
      <c r="K23" s="12">
        <v>0</v>
      </c>
      <c r="L23" s="152">
        <v>0.12282999999999999</v>
      </c>
      <c r="M23" s="63">
        <v>72.704999999999998</v>
      </c>
      <c r="N23" s="14">
        <v>9.4109589041095898</v>
      </c>
      <c r="O23" s="14">
        <v>6.3441085253346996</v>
      </c>
      <c r="P23" s="159"/>
      <c r="Q23" s="113"/>
      <c r="R23" s="146"/>
      <c r="S23" s="146"/>
      <c r="T23" s="146"/>
      <c r="U23" s="164"/>
      <c r="V23" s="147"/>
      <c r="W23" s="148"/>
      <c r="X23" s="117"/>
      <c r="Y23" s="30"/>
    </row>
    <row r="24" spans="2:26" ht="42" customHeight="1" thickTop="1" thickBot="1" x14ac:dyDescent="0.25">
      <c r="B24" s="123"/>
      <c r="C24" s="123"/>
      <c r="D24" s="192"/>
      <c r="E24" s="193"/>
      <c r="F24" s="15">
        <v>49865</v>
      </c>
      <c r="G24" s="16" t="s">
        <v>2</v>
      </c>
      <c r="H24" s="17">
        <v>16</v>
      </c>
      <c r="I24" s="18">
        <v>6.25E-2</v>
      </c>
      <c r="J24" s="19">
        <v>28666196.300000001</v>
      </c>
      <c r="K24" s="18">
        <v>0</v>
      </c>
      <c r="L24" s="154">
        <v>0.12394999999999999</v>
      </c>
      <c r="M24" s="62">
        <v>63.889000000000003</v>
      </c>
      <c r="N24" s="21">
        <v>11.136986301369863</v>
      </c>
      <c r="O24" s="21">
        <v>6.9711672631321449</v>
      </c>
      <c r="P24" s="159"/>
      <c r="Q24" s="113"/>
      <c r="R24" s="149"/>
      <c r="S24" s="149"/>
      <c r="T24" s="149"/>
      <c r="U24" s="149"/>
      <c r="V24" s="150"/>
      <c r="W24" s="151"/>
      <c r="X24" s="117"/>
      <c r="Y24" s="30"/>
    </row>
    <row r="25" spans="2:26" ht="42" customHeight="1" thickTop="1" thickBot="1" x14ac:dyDescent="0.25">
      <c r="B25" s="123"/>
      <c r="C25" s="123"/>
      <c r="D25" s="192"/>
      <c r="E25" s="193"/>
      <c r="F25" s="166">
        <v>51468</v>
      </c>
      <c r="G25" s="10" t="s">
        <v>2</v>
      </c>
      <c r="H25" s="11">
        <v>16</v>
      </c>
      <c r="I25" s="12">
        <v>0.1275</v>
      </c>
      <c r="J25" s="168">
        <v>1649797.1</v>
      </c>
      <c r="K25" s="12">
        <v>0</v>
      </c>
      <c r="L25" s="152">
        <v>0.12827</v>
      </c>
      <c r="M25" s="63">
        <v>99.299000000000007</v>
      </c>
      <c r="N25" s="14">
        <v>15.528767123287672</v>
      </c>
      <c r="O25" s="14">
        <v>7.0457860773583345</v>
      </c>
      <c r="P25" s="159"/>
      <c r="Q25" s="113"/>
      <c r="R25" s="149"/>
      <c r="S25" s="149"/>
      <c r="T25" s="149"/>
      <c r="U25" s="149"/>
      <c r="V25" s="150"/>
      <c r="W25" s="151"/>
      <c r="X25" s="117"/>
      <c r="Y25" s="30"/>
    </row>
    <row r="26" spans="2:26" ht="42" customHeight="1" thickTop="1" thickBot="1" x14ac:dyDescent="0.25">
      <c r="B26" s="123"/>
      <c r="C26" s="123"/>
      <c r="D26" s="192"/>
      <c r="E26" s="193"/>
      <c r="F26" s="15">
        <v>52014</v>
      </c>
      <c r="G26" s="16" t="s">
        <v>2</v>
      </c>
      <c r="H26" s="17">
        <v>21</v>
      </c>
      <c r="I26" s="18">
        <v>9.2499999999999999E-2</v>
      </c>
      <c r="J26" s="19">
        <v>50337060.899999999</v>
      </c>
      <c r="K26" s="18">
        <v>0</v>
      </c>
      <c r="L26" s="154">
        <v>0.12655</v>
      </c>
      <c r="M26" s="62">
        <v>76.63</v>
      </c>
      <c r="N26" s="21">
        <v>17.024657534246575</v>
      </c>
      <c r="O26" s="21">
        <v>7.2924216494490288</v>
      </c>
      <c r="P26" s="159"/>
      <c r="Q26" s="113"/>
      <c r="R26" s="149"/>
      <c r="S26" s="149"/>
      <c r="T26" s="149"/>
      <c r="U26" s="149"/>
      <c r="V26" s="150"/>
      <c r="W26" s="151"/>
      <c r="X26" s="117"/>
      <c r="Y26" s="30"/>
    </row>
    <row r="27" spans="2:26" ht="42" customHeight="1" thickTop="1" thickBot="1" x14ac:dyDescent="0.25">
      <c r="B27" s="123"/>
      <c r="C27" s="123"/>
      <c r="D27" s="192"/>
      <c r="E27" s="193"/>
      <c r="F27" s="166">
        <v>53533</v>
      </c>
      <c r="G27" s="10" t="s">
        <v>2</v>
      </c>
      <c r="H27" s="11">
        <v>23</v>
      </c>
      <c r="I27" s="12">
        <v>0.115</v>
      </c>
      <c r="J27" s="168">
        <v>37930146.399999999</v>
      </c>
      <c r="K27" s="12">
        <v>0</v>
      </c>
      <c r="L27" s="152">
        <v>0.12853999999999999</v>
      </c>
      <c r="M27" s="63">
        <v>90.183000000000007</v>
      </c>
      <c r="N27" s="14">
        <v>21.186301369863013</v>
      </c>
      <c r="O27" s="14">
        <v>7.4513354436787456</v>
      </c>
      <c r="P27" s="159"/>
      <c r="Q27" s="113"/>
      <c r="R27" s="149"/>
      <c r="S27" s="149"/>
      <c r="T27" s="149"/>
      <c r="U27" s="149"/>
      <c r="V27" s="150"/>
      <c r="W27" s="151"/>
      <c r="X27" s="117"/>
      <c r="Y27" s="30"/>
    </row>
    <row r="28" spans="2:26" ht="42" customHeight="1" thickTop="1" thickBot="1" x14ac:dyDescent="0.25">
      <c r="B28" s="123"/>
      <c r="C28" s="123"/>
      <c r="D28" s="194"/>
      <c r="E28" s="195"/>
      <c r="F28" s="15">
        <v>55087</v>
      </c>
      <c r="G28" s="16" t="s">
        <v>2</v>
      </c>
      <c r="H28" s="17">
        <v>31</v>
      </c>
      <c r="I28" s="18">
        <v>7.2499999999999995E-2</v>
      </c>
      <c r="J28" s="19">
        <v>46130537.299999997</v>
      </c>
      <c r="K28" s="18">
        <v>0</v>
      </c>
      <c r="L28" s="154">
        <v>0.12733</v>
      </c>
      <c r="M28" s="62">
        <v>58.878999999999998</v>
      </c>
      <c r="N28" s="21">
        <v>25.443835616438356</v>
      </c>
      <c r="O28" s="21">
        <v>8.4574448811486693</v>
      </c>
      <c r="P28" s="159"/>
      <c r="Q28" s="113"/>
      <c r="R28" s="149"/>
      <c r="S28" s="149"/>
      <c r="T28" s="149"/>
      <c r="U28" s="149"/>
      <c r="V28" s="150"/>
      <c r="W28" s="151"/>
      <c r="X28" s="117"/>
      <c r="Y28" s="30"/>
    </row>
    <row r="29" spans="2:26" ht="42" customHeight="1" thickTop="1" thickBot="1" x14ac:dyDescent="0.25">
      <c r="B29" s="123"/>
      <c r="C29" s="123"/>
      <c r="D29" s="191" t="s">
        <v>33</v>
      </c>
      <c r="E29" s="191"/>
      <c r="F29" s="191"/>
      <c r="G29" s="191"/>
      <c r="H29" s="191"/>
      <c r="I29" s="191"/>
      <c r="J29" s="124">
        <v>403993387.69999999</v>
      </c>
      <c r="K29" s="153"/>
      <c r="L29" s="128"/>
      <c r="M29" s="128"/>
      <c r="N29" s="127">
        <v>10.933127571438328</v>
      </c>
      <c r="O29" s="127">
        <v>5.4398990254307922</v>
      </c>
      <c r="P29" s="160"/>
      <c r="Q29" s="113"/>
      <c r="R29" s="149"/>
      <c r="S29" s="149"/>
      <c r="T29" s="149"/>
      <c r="U29" s="149"/>
      <c r="V29" s="150"/>
      <c r="W29" s="151"/>
      <c r="X29" s="117"/>
      <c r="Y29" s="30"/>
    </row>
    <row r="30" spans="2:26" ht="42" hidden="1" customHeight="1" thickTop="1" thickBot="1" x14ac:dyDescent="0.25">
      <c r="B30" s="123"/>
      <c r="C30" s="123"/>
      <c r="D30" s="140" t="s">
        <v>3</v>
      </c>
      <c r="E30" s="141"/>
      <c r="F30" s="15"/>
      <c r="G30" s="16"/>
      <c r="H30" s="17"/>
      <c r="I30" s="18"/>
      <c r="J30" s="19"/>
      <c r="K30" s="20" t="e">
        <v>#REF!</v>
      </c>
      <c r="L30" s="20"/>
      <c r="M30" s="62"/>
      <c r="N30" s="21"/>
      <c r="O30" s="21"/>
      <c r="P30" s="159"/>
      <c r="Q30" s="113"/>
      <c r="R30" s="187"/>
      <c r="S30" s="187"/>
      <c r="T30" s="187"/>
      <c r="U30" s="187"/>
      <c r="V30" s="187"/>
      <c r="W30" s="187"/>
      <c r="X30" s="117"/>
      <c r="Y30" s="30"/>
    </row>
    <row r="31" spans="2:26" ht="42" hidden="1" customHeight="1" thickTop="1" thickBot="1" x14ac:dyDescent="0.25">
      <c r="B31" s="123"/>
      <c r="C31" s="123"/>
      <c r="D31" s="143"/>
      <c r="E31" s="142"/>
      <c r="F31" s="166"/>
      <c r="G31" s="10"/>
      <c r="H31" s="11"/>
      <c r="I31" s="12"/>
      <c r="J31" s="168"/>
      <c r="K31" s="13" t="e">
        <v>#REF!</v>
      </c>
      <c r="L31" s="13"/>
      <c r="M31" s="63"/>
      <c r="N31" s="14"/>
      <c r="O31" s="14"/>
      <c r="P31" s="159"/>
      <c r="Q31" s="113"/>
      <c r="R31" s="64"/>
      <c r="S31" s="64"/>
      <c r="T31" s="64"/>
      <c r="U31" s="64"/>
      <c r="V31" s="64"/>
      <c r="W31" s="64"/>
      <c r="X31" s="117"/>
    </row>
    <row r="32" spans="2:26" ht="42" hidden="1" customHeight="1" thickTop="1" thickBot="1" x14ac:dyDescent="0.25">
      <c r="B32" s="123"/>
      <c r="C32" s="123"/>
      <c r="D32" s="192" t="s">
        <v>3</v>
      </c>
      <c r="E32" s="193"/>
      <c r="F32" s="15">
        <v>45784</v>
      </c>
      <c r="G32" s="16" t="s">
        <v>2</v>
      </c>
      <c r="H32" s="17">
        <v>11</v>
      </c>
      <c r="I32" s="18">
        <v>3.5000000000000003E-2</v>
      </c>
      <c r="J32" s="19">
        <v>0</v>
      </c>
      <c r="K32" s="13" t="e">
        <v>#REF!</v>
      </c>
      <c r="L32" s="20"/>
      <c r="M32" s="62"/>
      <c r="N32" s="21"/>
      <c r="O32" s="21"/>
      <c r="P32" s="159"/>
      <c r="Q32" s="113"/>
      <c r="R32" s="64"/>
      <c r="S32" s="64"/>
      <c r="T32" s="64"/>
      <c r="U32" s="64"/>
      <c r="V32" s="64"/>
      <c r="W32" s="64"/>
      <c r="X32" s="117"/>
      <c r="Z32" s="23"/>
    </row>
    <row r="33" spans="2:26" ht="42" customHeight="1" thickTop="1" thickBot="1" x14ac:dyDescent="0.25">
      <c r="B33" s="123"/>
      <c r="C33" s="123"/>
      <c r="D33" s="192"/>
      <c r="E33" s="193"/>
      <c r="F33" s="166">
        <v>46463</v>
      </c>
      <c r="G33" s="10" t="s">
        <v>2</v>
      </c>
      <c r="H33" s="11">
        <v>11</v>
      </c>
      <c r="I33" s="12">
        <v>3.3000000000000002E-2</v>
      </c>
      <c r="J33" s="168">
        <v>25925849.888221398</v>
      </c>
      <c r="K33" s="12">
        <v>4.2446107822859141E-4</v>
      </c>
      <c r="L33" s="13">
        <v>5.1810000000000002E-2</v>
      </c>
      <c r="M33" s="63">
        <v>96.805000000000007</v>
      </c>
      <c r="N33" s="14">
        <v>1.8164383561643835</v>
      </c>
      <c r="O33" s="14">
        <v>1.7839297735180497</v>
      </c>
      <c r="P33" s="159"/>
      <c r="Q33" s="113"/>
      <c r="R33" s="86"/>
      <c r="S33" s="86"/>
      <c r="T33" s="86"/>
      <c r="U33" s="86"/>
      <c r="V33" s="87"/>
      <c r="W33" s="88"/>
      <c r="X33" s="117" t="s">
        <v>94</v>
      </c>
    </row>
    <row r="34" spans="2:26" ht="42" customHeight="1" thickTop="1" thickBot="1" x14ac:dyDescent="0.25">
      <c r="B34" s="123"/>
      <c r="C34" s="123"/>
      <c r="D34" s="192"/>
      <c r="E34" s="193"/>
      <c r="F34" s="15">
        <v>47226</v>
      </c>
      <c r="G34" s="16" t="s">
        <v>2</v>
      </c>
      <c r="H34" s="17">
        <v>10</v>
      </c>
      <c r="I34" s="18">
        <v>2.2499999999999999E-2</v>
      </c>
      <c r="J34" s="19">
        <v>29371947.136984996</v>
      </c>
      <c r="K34" s="18">
        <v>4.2446107822860074E-4</v>
      </c>
      <c r="L34" s="20">
        <v>5.9420000000000001E-2</v>
      </c>
      <c r="M34" s="62">
        <v>87.457999999999998</v>
      </c>
      <c r="N34" s="21">
        <v>3.9068493150684933</v>
      </c>
      <c r="O34" s="21">
        <v>3.7633474123153778</v>
      </c>
      <c r="P34" s="159"/>
      <c r="Q34" s="113"/>
      <c r="R34" s="64"/>
      <c r="S34" s="64"/>
      <c r="T34" s="64"/>
      <c r="U34" s="64"/>
      <c r="V34" s="64"/>
      <c r="W34" s="64"/>
      <c r="X34" s="117"/>
    </row>
    <row r="35" spans="2:26" ht="42" customHeight="1" thickTop="1" thickBot="1" x14ac:dyDescent="0.25">
      <c r="B35" s="123"/>
      <c r="C35" s="123"/>
      <c r="D35" s="192"/>
      <c r="E35" s="193"/>
      <c r="F35" s="166">
        <v>48663</v>
      </c>
      <c r="G35" s="10" t="s">
        <v>2</v>
      </c>
      <c r="H35" s="11">
        <v>20</v>
      </c>
      <c r="I35" s="12">
        <v>0.03</v>
      </c>
      <c r="J35" s="168">
        <v>17220132.226245198</v>
      </c>
      <c r="K35" s="12">
        <v>4.2446107822871002E-4</v>
      </c>
      <c r="L35" s="13">
        <v>6.3289999999999999E-2</v>
      </c>
      <c r="M35" s="63">
        <v>79.900999999999996</v>
      </c>
      <c r="N35" s="14">
        <v>7.8438356164383558</v>
      </c>
      <c r="O35" s="14">
        <v>6.9555915229495158</v>
      </c>
      <c r="P35" s="159"/>
      <c r="Q35" s="113"/>
      <c r="R35" s="109"/>
      <c r="S35" s="64"/>
      <c r="T35" s="64"/>
      <c r="U35" s="64"/>
      <c r="V35" s="64"/>
      <c r="W35" s="64"/>
      <c r="X35" s="117"/>
    </row>
    <row r="36" spans="2:26" ht="42" customHeight="1" thickTop="1" thickBot="1" x14ac:dyDescent="0.25">
      <c r="B36" s="123"/>
      <c r="C36" s="123"/>
      <c r="D36" s="192"/>
      <c r="E36" s="193"/>
      <c r="F36" s="15">
        <v>49403</v>
      </c>
      <c r="G36" s="16" t="s">
        <v>2</v>
      </c>
      <c r="H36" s="17">
        <v>20</v>
      </c>
      <c r="I36" s="18">
        <v>4.7500000000000001E-2</v>
      </c>
      <c r="J36" s="19">
        <v>37506917.112274103</v>
      </c>
      <c r="K36" s="18">
        <v>4.2446107822875442E-4</v>
      </c>
      <c r="L36" s="20">
        <v>6.3200000000000006E-2</v>
      </c>
      <c r="M36" s="62">
        <v>88.709000000000003</v>
      </c>
      <c r="N36" s="21">
        <v>9.8712328767123285</v>
      </c>
      <c r="O36" s="21">
        <v>7.9218394074332981</v>
      </c>
      <c r="P36" s="159"/>
      <c r="Q36" s="113"/>
      <c r="R36" s="64"/>
      <c r="S36" s="109"/>
      <c r="T36" s="109"/>
      <c r="U36" s="64"/>
      <c r="V36" s="64"/>
      <c r="W36" s="64"/>
      <c r="X36" s="117"/>
      <c r="Z36" s="23"/>
    </row>
    <row r="37" spans="2:26" ht="42" customHeight="1" thickTop="1" thickBot="1" x14ac:dyDescent="0.25">
      <c r="B37" s="123"/>
      <c r="C37" s="123"/>
      <c r="D37" s="192"/>
      <c r="E37" s="193"/>
      <c r="F37" s="166">
        <v>50096</v>
      </c>
      <c r="G37" s="10" t="s">
        <v>2</v>
      </c>
      <c r="H37" s="11">
        <v>18</v>
      </c>
      <c r="I37" s="12">
        <v>3.7499999999999999E-2</v>
      </c>
      <c r="J37" s="168">
        <v>43285471.489076197</v>
      </c>
      <c r="K37" s="12">
        <v>4.2446107822863191E-4</v>
      </c>
      <c r="L37" s="13">
        <v>6.3500000000000001E-2</v>
      </c>
      <c r="M37" s="63">
        <v>78.881</v>
      </c>
      <c r="N37" s="14">
        <v>11.769863013698631</v>
      </c>
      <c r="O37" s="14">
        <v>9.3184313387234816</v>
      </c>
      <c r="P37" s="159"/>
      <c r="Q37" s="113"/>
      <c r="R37" s="64"/>
      <c r="S37" s="64"/>
      <c r="T37" s="64"/>
      <c r="U37" s="64"/>
      <c r="V37" s="64"/>
      <c r="W37" s="64"/>
      <c r="X37" s="117"/>
    </row>
    <row r="38" spans="2:26" ht="42" customHeight="1" thickTop="1" thickBot="1" x14ac:dyDescent="0.25">
      <c r="B38" s="123"/>
      <c r="C38" s="123"/>
      <c r="D38" s="192"/>
      <c r="E38" s="193"/>
      <c r="F38" s="15">
        <v>51580</v>
      </c>
      <c r="G38" s="16" t="s">
        <v>2</v>
      </c>
      <c r="H38" s="17">
        <v>17</v>
      </c>
      <c r="I38" s="18">
        <v>0.05</v>
      </c>
      <c r="J38" s="19">
        <v>4423892.3160852995</v>
      </c>
      <c r="K38" s="18">
        <v>4.244610782285887E-4</v>
      </c>
      <c r="L38" s="20">
        <v>6.472E-2</v>
      </c>
      <c r="M38" s="62">
        <v>85.665000000000006</v>
      </c>
      <c r="N38" s="21">
        <v>15.835616438356164</v>
      </c>
      <c r="O38" s="21">
        <v>10.787914684101178</v>
      </c>
      <c r="P38" s="159"/>
      <c r="Q38" s="113"/>
      <c r="R38" s="64"/>
      <c r="S38" s="64"/>
      <c r="T38" s="64"/>
      <c r="U38" s="64"/>
      <c r="V38" s="64"/>
      <c r="W38" s="64"/>
      <c r="X38" s="117"/>
    </row>
    <row r="39" spans="2:26" ht="42" customHeight="1" thickTop="1" thickBot="1" x14ac:dyDescent="0.25">
      <c r="B39" s="123"/>
      <c r="C39" s="123"/>
      <c r="D39" s="192"/>
      <c r="E39" s="193"/>
      <c r="F39" s="166">
        <v>54590</v>
      </c>
      <c r="G39" s="10" t="s">
        <v>2</v>
      </c>
      <c r="H39" s="11">
        <v>32</v>
      </c>
      <c r="I39" s="12">
        <v>3.7499999999999999E-2</v>
      </c>
      <c r="J39" s="168">
        <v>35189732.705595896</v>
      </c>
      <c r="K39" s="12">
        <v>4.2446107822860561E-4</v>
      </c>
      <c r="L39" s="13">
        <v>6.0420000000000001E-2</v>
      </c>
      <c r="M39" s="63">
        <v>71.302000000000007</v>
      </c>
      <c r="N39" s="14">
        <v>24.082191780821919</v>
      </c>
      <c r="O39" s="14">
        <v>13.988496140434286</v>
      </c>
      <c r="P39" s="159"/>
      <c r="Q39" s="113"/>
      <c r="R39" s="64"/>
      <c r="S39" s="64"/>
      <c r="T39" s="64"/>
      <c r="U39" s="64"/>
      <c r="V39" s="64"/>
      <c r="W39" s="64"/>
      <c r="X39" s="117"/>
      <c r="Z39" s="110"/>
    </row>
    <row r="40" spans="2:26" ht="42" customHeight="1" thickTop="1" thickBot="1" x14ac:dyDescent="0.25">
      <c r="B40" s="123"/>
      <c r="C40" s="123"/>
      <c r="D40" s="194"/>
      <c r="E40" s="195"/>
      <c r="F40" s="15">
        <v>56753</v>
      </c>
      <c r="G40" s="16" t="s">
        <v>2</v>
      </c>
      <c r="H40" s="17">
        <v>31</v>
      </c>
      <c r="I40" s="18">
        <v>5.2499999999999998E-2</v>
      </c>
      <c r="J40" s="19">
        <v>6071049.5292292004</v>
      </c>
      <c r="K40" s="18">
        <v>4.2446107822884647E-4</v>
      </c>
      <c r="L40" s="20">
        <v>5.9340000000000004E-2</v>
      </c>
      <c r="M40" s="62">
        <v>90.519000000000005</v>
      </c>
      <c r="N40" s="21">
        <v>30.008219178082193</v>
      </c>
      <c r="O40" s="21">
        <v>15.020194534780028</v>
      </c>
      <c r="P40" s="159"/>
      <c r="Q40" s="113"/>
      <c r="R40" s="64"/>
      <c r="S40" s="64"/>
      <c r="T40" s="64"/>
      <c r="U40" s="64"/>
      <c r="V40" s="64"/>
      <c r="W40" s="64"/>
      <c r="X40" s="117"/>
      <c r="Z40" s="110"/>
    </row>
    <row r="41" spans="2:26" ht="42" customHeight="1" thickTop="1" thickBot="1" x14ac:dyDescent="0.25">
      <c r="B41" s="123"/>
      <c r="C41" s="123"/>
      <c r="D41" s="212" t="s">
        <v>34</v>
      </c>
      <c r="E41" s="212"/>
      <c r="F41" s="212"/>
      <c r="G41" s="212"/>
      <c r="H41" s="212"/>
      <c r="I41" s="212"/>
      <c r="J41" s="124">
        <v>198994992.4037123</v>
      </c>
      <c r="K41" s="125"/>
      <c r="L41" s="125"/>
      <c r="M41" s="126"/>
      <c r="N41" s="127">
        <v>11.43899281297618</v>
      </c>
      <c r="O41" s="127">
        <v>8.0816293371085806</v>
      </c>
      <c r="P41" s="160"/>
      <c r="Q41" s="64"/>
      <c r="R41" s="64"/>
      <c r="S41" s="64"/>
      <c r="T41" s="64"/>
      <c r="U41" s="64"/>
      <c r="V41" s="64"/>
      <c r="W41" s="64"/>
      <c r="X41" s="64"/>
    </row>
    <row r="42" spans="2:26" ht="42" customHeight="1" thickTop="1" thickBot="1" x14ac:dyDescent="0.25">
      <c r="B42" s="123"/>
      <c r="C42" s="123"/>
      <c r="D42" s="213" t="s">
        <v>85</v>
      </c>
      <c r="E42" s="214"/>
      <c r="F42" s="166">
        <v>47933</v>
      </c>
      <c r="G42" s="10" t="s">
        <v>2</v>
      </c>
      <c r="H42" s="11">
        <v>10</v>
      </c>
      <c r="I42" s="12">
        <v>7.0000000000000007E-2</v>
      </c>
      <c r="J42" s="168">
        <v>4277969.4000000004</v>
      </c>
      <c r="K42" s="12">
        <v>0</v>
      </c>
      <c r="L42" s="13">
        <v>0.1177</v>
      </c>
      <c r="M42" s="63">
        <v>80.581000000000003</v>
      </c>
      <c r="N42" s="14">
        <v>5.8438356164383558</v>
      </c>
      <c r="O42" s="14">
        <v>4.8225173673752124</v>
      </c>
      <c r="P42" s="159"/>
      <c r="Q42" s="64"/>
      <c r="R42" s="64"/>
      <c r="S42" s="64"/>
      <c r="T42" s="64"/>
      <c r="U42" s="64"/>
      <c r="V42" s="64"/>
      <c r="W42" s="64"/>
      <c r="X42" s="64"/>
    </row>
    <row r="43" spans="2:26" ht="42" customHeight="1" thickTop="1" x14ac:dyDescent="0.2">
      <c r="B43" s="123"/>
      <c r="C43" s="123"/>
      <c r="D43" s="189" t="s">
        <v>86</v>
      </c>
      <c r="E43" s="189"/>
      <c r="F43" s="189"/>
      <c r="G43" s="189"/>
      <c r="H43" s="189"/>
      <c r="I43" s="189"/>
      <c r="J43" s="124">
        <v>4277969.4000000004</v>
      </c>
      <c r="K43" s="125"/>
      <c r="L43" s="125"/>
      <c r="M43" s="126"/>
      <c r="N43" s="127">
        <v>5.8438356164383558</v>
      </c>
      <c r="O43" s="127">
        <v>4.8225173673752124</v>
      </c>
      <c r="P43" s="160"/>
      <c r="Q43" s="64"/>
      <c r="R43" s="64"/>
      <c r="S43" s="64"/>
      <c r="T43" s="64"/>
      <c r="U43" s="64"/>
      <c r="V43" s="64"/>
      <c r="W43" s="64"/>
      <c r="X43" s="64"/>
    </row>
    <row r="44" spans="2:26" ht="42" customHeight="1" x14ac:dyDescent="0.2">
      <c r="B44" s="123"/>
      <c r="C44" s="123"/>
      <c r="D44" s="190" t="s">
        <v>35</v>
      </c>
      <c r="E44" s="190"/>
      <c r="F44" s="190"/>
      <c r="G44" s="190"/>
      <c r="H44" s="190"/>
      <c r="I44" s="190"/>
      <c r="J44" s="124">
        <v>607266349.5037123</v>
      </c>
      <c r="K44" s="125"/>
      <c r="L44" s="125"/>
      <c r="M44" s="126"/>
      <c r="N44" s="129"/>
      <c r="O44" s="129"/>
      <c r="P44" s="161"/>
      <c r="Q44" s="64"/>
      <c r="R44" s="90"/>
      <c r="S44" s="118"/>
      <c r="T44" s="118"/>
      <c r="U44" s="90"/>
      <c r="V44" s="64"/>
      <c r="W44" s="64"/>
      <c r="X44" s="64"/>
    </row>
    <row r="45" spans="2:26" ht="42" customHeight="1" x14ac:dyDescent="0.2">
      <c r="B45" s="123"/>
      <c r="C45" s="123"/>
      <c r="D45" s="190" t="s">
        <v>4</v>
      </c>
      <c r="E45" s="190"/>
      <c r="F45" s="190"/>
      <c r="G45" s="190"/>
      <c r="H45" s="190"/>
      <c r="I45" s="190"/>
      <c r="J45" s="124">
        <v>640000161.80371225</v>
      </c>
      <c r="K45" s="125"/>
      <c r="L45" s="125"/>
      <c r="M45" s="126"/>
      <c r="N45" s="129"/>
      <c r="O45" s="130"/>
      <c r="P45" s="162"/>
      <c r="Q45" s="64"/>
      <c r="R45" s="66"/>
      <c r="S45" s="64"/>
      <c r="T45" s="64"/>
      <c r="U45" s="90"/>
      <c r="V45" s="64"/>
      <c r="W45" s="64"/>
      <c r="X45" s="64"/>
    </row>
    <row r="46" spans="2:26" ht="32.25" hidden="1" customHeight="1" x14ac:dyDescent="0.2">
      <c r="B46" s="122" t="s">
        <v>36</v>
      </c>
      <c r="C46" s="122"/>
      <c r="D46" s="122" t="s">
        <v>37</v>
      </c>
      <c r="E46" s="122"/>
      <c r="F46" s="122" t="s">
        <v>16</v>
      </c>
      <c r="G46" s="122"/>
      <c r="H46" s="122" t="s">
        <v>18</v>
      </c>
      <c r="I46" s="122" t="s">
        <v>19</v>
      </c>
      <c r="J46" s="122" t="s">
        <v>38</v>
      </c>
      <c r="K46" s="122"/>
      <c r="L46" s="122" t="s">
        <v>22</v>
      </c>
      <c r="M46" s="122" t="s">
        <v>23</v>
      </c>
      <c r="N46" s="122" t="s">
        <v>24</v>
      </c>
      <c r="O46" s="122"/>
      <c r="P46" s="122"/>
      <c r="Q46" s="64"/>
      <c r="R46" s="91"/>
      <c r="S46" s="64"/>
      <c r="T46" s="64"/>
      <c r="U46" s="64"/>
      <c r="V46" s="64"/>
      <c r="W46" s="92"/>
      <c r="X46" s="64"/>
    </row>
    <row r="47" spans="2:26" ht="66.75" hidden="1" customHeight="1" x14ac:dyDescent="0.2">
      <c r="B47" s="198"/>
      <c r="C47" s="198"/>
      <c r="D47" s="199" t="s">
        <v>27</v>
      </c>
      <c r="E47" s="200"/>
      <c r="F47" s="201" t="s">
        <v>39</v>
      </c>
      <c r="G47" s="202"/>
      <c r="H47" s="11">
        <v>2</v>
      </c>
      <c r="I47" s="22">
        <v>5.5E-2</v>
      </c>
      <c r="J47" s="188">
        <v>0</v>
      </c>
      <c r="K47" s="188"/>
      <c r="L47" s="13">
        <v>0</v>
      </c>
      <c r="M47" s="14">
        <v>0</v>
      </c>
      <c r="N47" s="14">
        <v>0</v>
      </c>
      <c r="O47" s="14"/>
      <c r="P47" s="158"/>
      <c r="Q47" s="64"/>
      <c r="R47" s="93"/>
      <c r="S47" s="94"/>
      <c r="T47" s="94"/>
      <c r="U47" s="94"/>
      <c r="V47" s="94"/>
      <c r="W47" s="95"/>
      <c r="X47" s="64"/>
    </row>
    <row r="48" spans="2:26" ht="42" hidden="1" customHeight="1" x14ac:dyDescent="0.2">
      <c r="B48" s="120" t="s">
        <v>33</v>
      </c>
      <c r="C48" s="120"/>
      <c r="D48" s="31"/>
      <c r="E48" s="31"/>
      <c r="F48" s="31"/>
      <c r="G48" s="31"/>
      <c r="H48" s="31"/>
      <c r="I48" s="31"/>
      <c r="J48" s="31"/>
      <c r="K48" s="31"/>
      <c r="L48" s="31"/>
      <c r="M48" s="31"/>
      <c r="N48" s="31"/>
      <c r="O48" s="31"/>
      <c r="P48" s="31"/>
      <c r="Q48" s="64"/>
      <c r="R48" s="64"/>
      <c r="S48" s="64"/>
      <c r="T48" s="64"/>
      <c r="U48" s="64"/>
      <c r="V48" s="64"/>
      <c r="W48" s="64"/>
      <c r="X48" s="64"/>
    </row>
    <row r="49" spans="1:24" ht="42" hidden="1" customHeight="1" x14ac:dyDescent="0.2">
      <c r="B49" s="121"/>
      <c r="C49" s="121"/>
      <c r="D49" s="31"/>
      <c r="E49" s="31"/>
      <c r="F49" s="31"/>
      <c r="G49" s="31"/>
      <c r="H49" s="31"/>
      <c r="I49" s="31"/>
      <c r="J49" s="31"/>
      <c r="K49" s="31"/>
      <c r="L49" s="31"/>
      <c r="M49" s="31"/>
      <c r="N49" s="31"/>
      <c r="O49" s="31"/>
      <c r="P49" s="31"/>
      <c r="Q49" s="86"/>
      <c r="R49" s="64"/>
      <c r="S49" s="64"/>
      <c r="T49" s="64"/>
      <c r="U49" s="64"/>
      <c r="V49" s="64"/>
      <c r="W49" s="96"/>
      <c r="X49" s="64"/>
    </row>
    <row r="50" spans="1:24" ht="18" x14ac:dyDescent="0.2">
      <c r="B50" s="66"/>
      <c r="C50" s="64"/>
      <c r="D50" s="65"/>
      <c r="E50" s="65"/>
      <c r="F50" s="65"/>
      <c r="G50" s="65"/>
      <c r="H50" s="65"/>
      <c r="I50" s="65"/>
      <c r="J50" s="65"/>
      <c r="K50" s="65"/>
      <c r="L50" s="65"/>
      <c r="M50" s="65"/>
      <c r="N50" s="65"/>
      <c r="O50" s="65"/>
      <c r="P50" s="65"/>
      <c r="Q50" s="64"/>
      <c r="R50" s="64"/>
      <c r="S50" s="64"/>
      <c r="T50" s="64"/>
      <c r="U50" s="64"/>
      <c r="V50" s="64"/>
      <c r="W50" s="66"/>
      <c r="X50" s="64"/>
    </row>
    <row r="51" spans="1:24" ht="18" customHeight="1" x14ac:dyDescent="0.2">
      <c r="B51" s="64"/>
      <c r="C51" s="64"/>
      <c r="D51" s="64"/>
      <c r="E51" s="64"/>
      <c r="F51" s="64"/>
      <c r="G51" s="64"/>
      <c r="H51" s="64"/>
      <c r="I51" s="64"/>
      <c r="J51" s="64"/>
      <c r="K51" s="64"/>
      <c r="L51" s="67"/>
      <c r="M51" s="64"/>
      <c r="N51" s="66"/>
      <c r="O51" s="64"/>
      <c r="P51" s="64"/>
      <c r="Q51" s="65"/>
      <c r="R51" s="64"/>
      <c r="S51" s="64"/>
      <c r="T51" s="64"/>
      <c r="U51" s="64"/>
      <c r="V51" s="64"/>
      <c r="W51" s="65"/>
      <c r="X51" s="64"/>
    </row>
    <row r="52" spans="1:24" ht="18" x14ac:dyDescent="0.2">
      <c r="A52" s="64"/>
      <c r="B52" s="64"/>
      <c r="C52" s="64"/>
      <c r="D52" s="64"/>
      <c r="E52" s="64"/>
      <c r="F52" s="64"/>
      <c r="G52" s="64"/>
      <c r="H52" s="64"/>
      <c r="I52" s="64"/>
      <c r="J52" s="64"/>
      <c r="K52" s="64"/>
      <c r="L52" s="67"/>
      <c r="M52" s="64"/>
      <c r="N52" s="64"/>
      <c r="O52" s="64"/>
      <c r="P52" s="64"/>
      <c r="Q52" s="68"/>
      <c r="R52" s="64"/>
      <c r="S52" s="64"/>
      <c r="T52" s="64"/>
      <c r="U52" s="64"/>
      <c r="V52" s="64"/>
      <c r="W52" s="68"/>
      <c r="X52" s="64"/>
    </row>
    <row r="53" spans="1:24" ht="19.5" customHeight="1" x14ac:dyDescent="0.2">
      <c r="A53" s="64"/>
      <c r="B53" s="64"/>
      <c r="C53" s="64"/>
      <c r="D53" s="64"/>
      <c r="E53" s="64"/>
      <c r="F53" s="64"/>
      <c r="G53" s="64"/>
      <c r="H53" s="64"/>
      <c r="I53" s="64"/>
      <c r="J53" s="64"/>
      <c r="K53" s="64"/>
      <c r="L53" s="67"/>
      <c r="M53" s="64"/>
      <c r="N53" s="64"/>
      <c r="O53" s="64"/>
      <c r="P53" s="64"/>
      <c r="Q53" s="64"/>
      <c r="R53" s="64"/>
      <c r="S53" s="64"/>
      <c r="T53" s="64"/>
      <c r="U53" s="64"/>
      <c r="V53" s="64"/>
      <c r="W53" s="64"/>
      <c r="X53" s="64"/>
    </row>
    <row r="54" spans="1:24" ht="18" customHeight="1" x14ac:dyDescent="0.2">
      <c r="A54" s="64"/>
      <c r="B54" s="64"/>
      <c r="C54" s="64"/>
      <c r="D54" s="64"/>
      <c r="E54" s="64"/>
      <c r="F54" s="64"/>
      <c r="G54" s="64"/>
      <c r="H54" s="64"/>
      <c r="I54" s="64"/>
      <c r="J54" s="64"/>
      <c r="K54" s="64"/>
      <c r="L54" s="67"/>
      <c r="M54" s="64"/>
      <c r="N54" s="64"/>
      <c r="O54" s="64"/>
      <c r="P54" s="64"/>
      <c r="Q54" s="64"/>
      <c r="R54" s="64"/>
      <c r="S54" s="64"/>
      <c r="T54" s="64"/>
      <c r="U54" s="64"/>
      <c r="V54" s="64"/>
      <c r="W54" s="64"/>
      <c r="X54" s="64"/>
    </row>
    <row r="55" spans="1:24" ht="18" x14ac:dyDescent="0.2">
      <c r="A55" s="64"/>
      <c r="B55" s="64"/>
      <c r="C55" s="64"/>
      <c r="D55" s="64"/>
      <c r="E55" s="64"/>
      <c r="F55" s="64"/>
      <c r="G55" s="64"/>
      <c r="H55" s="64"/>
      <c r="I55" s="64"/>
      <c r="J55" s="64"/>
      <c r="K55" s="64"/>
      <c r="L55" s="67"/>
      <c r="M55" s="64"/>
      <c r="N55" s="64"/>
      <c r="O55" s="64"/>
      <c r="P55" s="64"/>
      <c r="Q55" s="64"/>
      <c r="R55" s="64"/>
      <c r="S55" s="64"/>
      <c r="T55" s="64"/>
      <c r="U55" s="64"/>
      <c r="V55" s="68"/>
      <c r="W55" s="68"/>
      <c r="X55" s="64"/>
    </row>
    <row r="56" spans="1:24" ht="20.25" customHeight="1" x14ac:dyDescent="0.2">
      <c r="A56" s="64"/>
      <c r="B56" s="64"/>
      <c r="C56" s="64"/>
      <c r="D56" s="64"/>
      <c r="E56" s="64"/>
      <c r="F56" s="64"/>
      <c r="G56" s="64"/>
      <c r="H56" s="64"/>
      <c r="I56" s="64"/>
      <c r="J56" s="64"/>
      <c r="K56" s="64"/>
      <c r="L56" s="67"/>
      <c r="M56" s="64"/>
      <c r="N56" s="64"/>
      <c r="O56" s="64"/>
      <c r="P56" s="64"/>
      <c r="Q56" s="64"/>
      <c r="R56" s="64"/>
      <c r="S56" s="64"/>
      <c r="T56" s="64"/>
      <c r="U56" s="64"/>
      <c r="V56" s="64"/>
      <c r="W56" s="64"/>
      <c r="X56" s="64"/>
    </row>
    <row r="57" spans="1:24" ht="18" x14ac:dyDescent="0.2">
      <c r="A57" s="64"/>
      <c r="B57" s="64"/>
      <c r="C57" s="64"/>
      <c r="D57" s="64"/>
      <c r="E57" s="64"/>
      <c r="F57" s="64"/>
      <c r="G57" s="64"/>
      <c r="H57" s="64"/>
      <c r="I57" s="64"/>
      <c r="J57" s="64"/>
      <c r="K57" s="64"/>
      <c r="L57" s="67"/>
      <c r="M57" s="64"/>
      <c r="N57" s="64"/>
      <c r="O57" s="64"/>
      <c r="P57" s="64"/>
      <c r="Q57" s="64"/>
      <c r="R57" s="64"/>
      <c r="S57" s="64"/>
      <c r="T57" s="64"/>
      <c r="U57" s="64"/>
      <c r="V57" s="64"/>
      <c r="W57" s="69"/>
      <c r="X57" s="64"/>
    </row>
    <row r="58" spans="1:24" ht="18" x14ac:dyDescent="0.2">
      <c r="A58" s="64"/>
      <c r="B58" s="65"/>
      <c r="C58" s="65"/>
      <c r="D58" s="65"/>
      <c r="E58" s="65"/>
      <c r="F58" s="65"/>
      <c r="G58" s="65"/>
      <c r="H58" s="65"/>
      <c r="I58" s="65"/>
      <c r="J58" s="70"/>
      <c r="K58" s="71"/>
      <c r="L58" s="72"/>
      <c r="M58" s="73"/>
      <c r="N58" s="71"/>
      <c r="O58" s="64"/>
      <c r="P58" s="64"/>
      <c r="Q58" s="64"/>
      <c r="R58" s="64"/>
      <c r="S58" s="64"/>
      <c r="T58" s="64"/>
      <c r="U58" s="64"/>
      <c r="V58" s="64"/>
      <c r="W58" s="64"/>
      <c r="X58" s="64"/>
    </row>
    <row r="59" spans="1:24" ht="19.5" customHeight="1" x14ac:dyDescent="0.2">
      <c r="A59" s="64"/>
      <c r="B59" s="65"/>
      <c r="C59" s="65"/>
      <c r="D59" s="65"/>
      <c r="E59" s="65"/>
      <c r="F59" s="64"/>
      <c r="G59" s="64"/>
      <c r="H59" s="64"/>
      <c r="I59" s="64"/>
      <c r="J59" s="64"/>
      <c r="K59" s="64"/>
      <c r="L59" s="67"/>
      <c r="M59" s="64"/>
      <c r="N59" s="64"/>
      <c r="O59" s="64"/>
      <c r="P59" s="64"/>
      <c r="Q59" s="64"/>
      <c r="R59" s="64"/>
      <c r="S59" s="64"/>
      <c r="T59" s="64"/>
      <c r="U59" s="64"/>
      <c r="V59" s="64"/>
      <c r="W59" s="64"/>
      <c r="X59" s="64"/>
    </row>
    <row r="60" spans="1:24" ht="18" x14ac:dyDescent="0.2">
      <c r="A60" s="64"/>
      <c r="B60" s="64"/>
      <c r="C60" s="64"/>
      <c r="D60" s="64"/>
      <c r="E60" s="64"/>
      <c r="F60" s="64"/>
      <c r="G60" s="64"/>
      <c r="H60" s="64"/>
      <c r="I60" s="64"/>
      <c r="J60" s="64"/>
      <c r="K60" s="64"/>
      <c r="L60" s="74"/>
      <c r="M60" s="64"/>
      <c r="N60" s="64"/>
      <c r="O60" s="64"/>
      <c r="P60" s="64"/>
      <c r="Q60" s="64"/>
      <c r="R60" s="64"/>
      <c r="S60" s="64"/>
      <c r="T60" s="64"/>
      <c r="U60" s="64"/>
      <c r="V60" s="64"/>
      <c r="W60" s="64"/>
      <c r="X60" s="64"/>
    </row>
    <row r="61" spans="1:24" ht="19.5" customHeight="1" x14ac:dyDescent="0.2">
      <c r="A61" s="64"/>
      <c r="B61" s="64"/>
      <c r="C61" s="64"/>
      <c r="D61" s="64"/>
      <c r="E61" s="64"/>
      <c r="F61" s="64"/>
      <c r="G61" s="65"/>
      <c r="H61" s="64"/>
      <c r="I61" s="64"/>
      <c r="J61" s="64"/>
      <c r="K61" s="64"/>
      <c r="L61" s="67"/>
      <c r="M61" s="64"/>
      <c r="N61" s="64"/>
      <c r="O61" s="64"/>
      <c r="P61" s="64"/>
      <c r="Q61" s="64"/>
      <c r="R61" s="64"/>
      <c r="S61" s="64"/>
      <c r="T61" s="64"/>
      <c r="U61" s="64"/>
      <c r="V61" s="64"/>
      <c r="W61" s="64"/>
      <c r="X61" s="64"/>
    </row>
    <row r="62" spans="1:24" ht="23.25" customHeight="1" x14ac:dyDescent="0.2">
      <c r="A62" s="64"/>
      <c r="B62" s="64"/>
      <c r="C62" s="64"/>
      <c r="D62" s="64"/>
      <c r="E62" s="64"/>
      <c r="F62" s="64"/>
      <c r="G62" s="75"/>
      <c r="H62" s="64"/>
      <c r="I62" s="64"/>
      <c r="J62" s="64"/>
      <c r="K62" s="64"/>
      <c r="L62" s="67"/>
      <c r="M62" s="64"/>
      <c r="N62" s="64"/>
      <c r="O62" s="64"/>
      <c r="P62" s="64"/>
      <c r="Q62" s="64"/>
      <c r="R62" s="64"/>
      <c r="S62" s="64"/>
      <c r="T62" s="64"/>
      <c r="U62" s="64"/>
      <c r="V62" s="64"/>
      <c r="W62" s="64"/>
      <c r="X62" s="64"/>
    </row>
    <row r="63" spans="1:24" ht="18" x14ac:dyDescent="0.2">
      <c r="A63" s="64"/>
      <c r="B63" s="64"/>
      <c r="C63" s="64"/>
      <c r="D63" s="64"/>
      <c r="E63" s="64"/>
      <c r="F63" s="64"/>
      <c r="G63" s="75"/>
      <c r="H63" s="64"/>
      <c r="I63" s="64"/>
      <c r="J63" s="64"/>
      <c r="K63" s="64"/>
      <c r="L63" s="67"/>
      <c r="M63" s="64"/>
      <c r="N63" s="64"/>
      <c r="O63" s="64"/>
      <c r="P63" s="64"/>
      <c r="Q63" s="64"/>
      <c r="R63" s="64"/>
      <c r="S63" s="64"/>
      <c r="T63" s="64"/>
      <c r="U63" s="64"/>
      <c r="V63" s="64"/>
      <c r="W63" s="64"/>
      <c r="X63" s="64"/>
    </row>
    <row r="64" spans="1:24" ht="18" customHeight="1" x14ac:dyDescent="0.2">
      <c r="A64" s="64"/>
      <c r="B64" s="64"/>
      <c r="C64" s="64"/>
      <c r="D64" s="64"/>
      <c r="E64" s="64"/>
      <c r="F64" s="64"/>
      <c r="G64" s="75"/>
      <c r="H64" s="64"/>
      <c r="I64" s="64"/>
      <c r="J64" s="64"/>
      <c r="K64" s="64"/>
      <c r="L64" s="67"/>
      <c r="M64" s="64"/>
      <c r="N64" s="64"/>
      <c r="O64" s="64"/>
      <c r="P64" s="64"/>
      <c r="Q64" s="64"/>
      <c r="R64" s="64"/>
      <c r="S64" s="64"/>
      <c r="T64" s="64"/>
      <c r="U64" s="64"/>
      <c r="V64" s="64"/>
      <c r="W64" s="64"/>
      <c r="X64" s="64"/>
    </row>
    <row r="65" spans="1:26" ht="18" customHeight="1" x14ac:dyDescent="0.2">
      <c r="A65" s="64"/>
      <c r="B65" s="64"/>
      <c r="C65" s="64"/>
      <c r="D65" s="64"/>
      <c r="E65" s="64"/>
      <c r="F65" s="64"/>
      <c r="G65" s="75"/>
      <c r="H65" s="64"/>
      <c r="I65" s="64"/>
      <c r="J65" s="64"/>
      <c r="K65" s="64"/>
      <c r="L65" s="67"/>
      <c r="M65" s="64"/>
      <c r="N65" s="64"/>
      <c r="O65" s="64"/>
      <c r="P65" s="64"/>
      <c r="Q65" s="64"/>
      <c r="R65" s="64"/>
      <c r="S65" s="64"/>
      <c r="T65" s="64"/>
      <c r="U65" s="64"/>
      <c r="V65" s="64"/>
      <c r="W65" s="64"/>
      <c r="X65" s="64"/>
    </row>
    <row r="66" spans="1:26" ht="21.75" customHeight="1" x14ac:dyDescent="0.2">
      <c r="A66" s="64"/>
      <c r="B66" s="64"/>
      <c r="C66" s="64"/>
      <c r="D66" s="64"/>
      <c r="E66" s="64"/>
      <c r="F66" s="64"/>
      <c r="G66" s="75"/>
      <c r="H66" s="76"/>
      <c r="I66" s="64"/>
      <c r="J66" s="64"/>
      <c r="K66" s="64"/>
      <c r="L66" s="67"/>
      <c r="M66" s="64"/>
      <c r="N66" s="64"/>
      <c r="O66" s="64"/>
      <c r="P66" s="64"/>
      <c r="Q66" s="64"/>
      <c r="R66" s="64"/>
      <c r="S66" s="64"/>
      <c r="T66" s="64"/>
      <c r="U66" s="64"/>
      <c r="V66" s="64"/>
      <c r="W66" s="64"/>
      <c r="X66" s="64"/>
    </row>
    <row r="67" spans="1:26" ht="27.75" customHeight="1" x14ac:dyDescent="0.2">
      <c r="A67" s="64"/>
      <c r="B67" s="64"/>
      <c r="C67" s="64"/>
      <c r="D67" s="64"/>
      <c r="E67" s="64"/>
      <c r="F67" s="64"/>
      <c r="G67" s="75"/>
      <c r="H67" s="64"/>
      <c r="I67" s="64"/>
      <c r="J67" s="64"/>
      <c r="K67" s="64"/>
      <c r="L67" s="74"/>
      <c r="M67" s="64"/>
      <c r="N67" s="64"/>
      <c r="O67" s="64"/>
      <c r="P67" s="64"/>
      <c r="Q67" s="64"/>
      <c r="R67" s="64"/>
      <c r="S67" s="64"/>
      <c r="T67" s="64"/>
      <c r="U67" s="64"/>
      <c r="V67" s="64"/>
      <c r="W67" s="64"/>
      <c r="X67" s="64"/>
    </row>
    <row r="68" spans="1:26" ht="23.25" customHeight="1" x14ac:dyDescent="0.2">
      <c r="A68" s="64"/>
      <c r="B68" s="64"/>
      <c r="C68" s="64"/>
      <c r="D68" s="64"/>
      <c r="E68" s="64"/>
      <c r="F68" s="64"/>
      <c r="G68" s="75"/>
      <c r="H68" s="64"/>
      <c r="I68" s="64"/>
      <c r="J68" s="64"/>
      <c r="K68" s="64"/>
      <c r="L68" s="74"/>
      <c r="M68" s="64"/>
      <c r="N68" s="64"/>
      <c r="O68" s="64"/>
      <c r="P68" s="64"/>
      <c r="Q68" s="64"/>
      <c r="R68" s="64"/>
      <c r="S68" s="64"/>
      <c r="T68" s="64"/>
      <c r="U68" s="64"/>
      <c r="V68" s="64"/>
      <c r="W68" s="64"/>
      <c r="X68" s="64"/>
      <c r="Z68" s="32"/>
    </row>
    <row r="69" spans="1:26" ht="37.5" customHeight="1" thickBot="1" x14ac:dyDescent="0.25">
      <c r="A69" s="64"/>
      <c r="B69" s="131"/>
      <c r="C69" s="171">
        <v>2025</v>
      </c>
      <c r="D69" s="171">
        <v>2026</v>
      </c>
      <c r="E69" s="171">
        <v>2027</v>
      </c>
      <c r="F69" s="171">
        <v>2028</v>
      </c>
      <c r="G69" s="171">
        <v>2029</v>
      </c>
      <c r="H69" s="171">
        <v>2030</v>
      </c>
      <c r="I69" s="171">
        <v>2031</v>
      </c>
      <c r="J69" s="171">
        <v>2032</v>
      </c>
      <c r="K69" s="171">
        <v>2033</v>
      </c>
      <c r="L69" s="171">
        <v>2034</v>
      </c>
      <c r="M69" s="171">
        <v>2035</v>
      </c>
      <c r="N69" s="171">
        <v>2036</v>
      </c>
      <c r="O69" s="171">
        <v>2037</v>
      </c>
      <c r="P69" s="171">
        <v>2040</v>
      </c>
      <c r="Q69" s="171">
        <v>2041</v>
      </c>
      <c r="R69" s="171">
        <v>2042</v>
      </c>
      <c r="S69" s="171">
        <v>2046</v>
      </c>
      <c r="T69" s="171">
        <v>2049</v>
      </c>
      <c r="U69" s="171">
        <v>2050</v>
      </c>
      <c r="V69" s="171">
        <v>2055</v>
      </c>
      <c r="W69" s="171" t="s">
        <v>5</v>
      </c>
    </row>
    <row r="70" spans="1:26" s="33" customFormat="1" ht="58.5" customHeight="1" thickTop="1" thickBot="1" x14ac:dyDescent="0.25">
      <c r="B70" s="145" t="s">
        <v>78</v>
      </c>
      <c r="C70" s="168">
        <v>22447379.5</v>
      </c>
      <c r="D70" s="168">
        <v>41463668.799999997</v>
      </c>
      <c r="E70" s="168">
        <v>20410990.899999999</v>
      </c>
      <c r="F70" s="168">
        <v>37759562.700000003</v>
      </c>
      <c r="G70" s="168">
        <v>6786924.0999999996</v>
      </c>
      <c r="H70" s="168">
        <v>27561422.399999999</v>
      </c>
      <c r="I70" s="168">
        <v>35351313.799999997</v>
      </c>
      <c r="J70" s="168">
        <v>27992627</v>
      </c>
      <c r="K70" s="168">
        <v>28033230</v>
      </c>
      <c r="L70" s="168">
        <v>28484312.199999999</v>
      </c>
      <c r="M70" s="168"/>
      <c r="N70" s="168">
        <v>28666196.300000001</v>
      </c>
      <c r="O70" s="168"/>
      <c r="P70" s="168">
        <v>1649797.1</v>
      </c>
      <c r="Q70" s="168">
        <v>4423892.3160852995</v>
      </c>
      <c r="R70" s="168">
        <v>50337060.899999999</v>
      </c>
      <c r="S70" s="168"/>
      <c r="T70" s="168">
        <v>35189732.705595896</v>
      </c>
      <c r="U70" s="168"/>
      <c r="V70" s="168">
        <v>6071049.5292292004</v>
      </c>
      <c r="W70" s="34">
        <v>402629160.2509104</v>
      </c>
      <c r="Y70" s="1"/>
      <c r="Z70" s="1"/>
    </row>
    <row r="71" spans="1:26" s="33" customFormat="1" ht="57" customHeight="1" thickTop="1" thickBot="1" x14ac:dyDescent="0.25">
      <c r="B71" s="144" t="s">
        <v>31</v>
      </c>
      <c r="C71" s="19"/>
      <c r="D71" s="19"/>
      <c r="E71" s="19">
        <v>25925849.888221398</v>
      </c>
      <c r="F71" s="19"/>
      <c r="G71" s="19">
        <v>29371947.136984996</v>
      </c>
      <c r="H71" s="19"/>
      <c r="I71" s="19"/>
      <c r="J71" s="19"/>
      <c r="K71" s="19">
        <v>17220132.226245198</v>
      </c>
      <c r="L71" s="19"/>
      <c r="M71" s="19">
        <v>37506917.112274103</v>
      </c>
      <c r="N71" s="19"/>
      <c r="O71" s="19">
        <v>43285471.489076197</v>
      </c>
      <c r="P71" s="19"/>
      <c r="Q71" s="19"/>
      <c r="R71" s="19"/>
      <c r="S71" s="19">
        <v>37930146.399999999</v>
      </c>
      <c r="T71" s="19"/>
      <c r="U71" s="19">
        <v>46130537.299999997</v>
      </c>
      <c r="V71" s="19"/>
      <c r="W71" s="35">
        <v>237371001.55280191</v>
      </c>
      <c r="Y71" s="1"/>
      <c r="Z71" s="1"/>
    </row>
    <row r="72" spans="1:26" s="33" customFormat="1" ht="57" hidden="1" customHeight="1" x14ac:dyDescent="0.25">
      <c r="B72" s="132" t="s">
        <v>40</v>
      </c>
      <c r="C72" s="36"/>
      <c r="D72" s="37"/>
      <c r="E72" s="38"/>
      <c r="F72" s="36"/>
      <c r="G72" s="36"/>
      <c r="H72" s="36"/>
      <c r="I72" s="36"/>
      <c r="J72" s="36"/>
      <c r="K72" s="36"/>
      <c r="L72" s="36"/>
      <c r="M72" s="19"/>
      <c r="N72" s="19"/>
      <c r="O72" s="19"/>
      <c r="P72" s="19"/>
      <c r="Q72" s="19"/>
      <c r="R72" s="19"/>
      <c r="S72" s="19"/>
      <c r="T72" s="39"/>
      <c r="U72" s="19"/>
      <c r="V72" s="39"/>
      <c r="W72" s="39"/>
      <c r="Y72" s="1"/>
      <c r="Z72" s="1"/>
    </row>
    <row r="73" spans="1:26" s="33" customFormat="1" ht="57" customHeight="1" thickTop="1" thickBot="1" x14ac:dyDescent="0.25">
      <c r="B73" s="144" t="s">
        <v>5</v>
      </c>
      <c r="C73" s="40">
        <v>22447379.5</v>
      </c>
      <c r="D73" s="40">
        <v>41463668.799999997</v>
      </c>
      <c r="E73" s="40">
        <v>46336840.788221397</v>
      </c>
      <c r="F73" s="40">
        <v>37759562.700000003</v>
      </c>
      <c r="G73" s="40">
        <v>36158871.236984998</v>
      </c>
      <c r="H73" s="40">
        <v>27561422.399999999</v>
      </c>
      <c r="I73" s="40">
        <v>35351313.799999997</v>
      </c>
      <c r="J73" s="40">
        <v>27992627</v>
      </c>
      <c r="K73" s="40">
        <v>45253362.226245195</v>
      </c>
      <c r="L73" s="40">
        <v>28484312.199999999</v>
      </c>
      <c r="M73" s="40">
        <v>37506917.112274103</v>
      </c>
      <c r="N73" s="40">
        <v>28666196.300000001</v>
      </c>
      <c r="O73" s="40">
        <v>43285471.489076197</v>
      </c>
      <c r="P73" s="40">
        <v>1649797.1</v>
      </c>
      <c r="Q73" s="40">
        <v>4423892.3160852995</v>
      </c>
      <c r="R73" s="40">
        <v>50337060.899999999</v>
      </c>
      <c r="S73" s="40">
        <v>37930146.399999999</v>
      </c>
      <c r="T73" s="40">
        <v>35189732.705595896</v>
      </c>
      <c r="U73" s="40">
        <v>46130537.299999997</v>
      </c>
      <c r="V73" s="40">
        <v>6071049.5292292004</v>
      </c>
      <c r="W73" s="40">
        <v>640000161.80371237</v>
      </c>
      <c r="Y73" s="23"/>
      <c r="Z73" s="1"/>
    </row>
    <row r="74" spans="1:26" s="33" customFormat="1" ht="58.5" customHeight="1" thickTop="1" x14ac:dyDescent="0.2">
      <c r="B74" s="145" t="s">
        <v>80</v>
      </c>
      <c r="C74" s="133">
        <v>3.5074021601395465E-2</v>
      </c>
      <c r="D74" s="133">
        <v>6.4786966120669323E-2</v>
      </c>
      <c r="E74" s="133">
        <v>7.2401295427223469E-2</v>
      </c>
      <c r="F74" s="133">
        <v>5.8999301802646786E-2</v>
      </c>
      <c r="G74" s="133">
        <v>5.6498222024004584E-2</v>
      </c>
      <c r="H74" s="133">
        <v>4.3064711612452795E-2</v>
      </c>
      <c r="I74" s="133">
        <v>5.5236413847723716E-2</v>
      </c>
      <c r="J74" s="133">
        <v>4.3738468629614689E-2</v>
      </c>
      <c r="K74" s="133">
        <v>7.0708360602140558E-2</v>
      </c>
      <c r="L74" s="133">
        <v>4.4506726560385027E-2</v>
      </c>
      <c r="M74" s="133">
        <v>5.8604543171627277E-2</v>
      </c>
      <c r="N74" s="133">
        <v>4.4790920394785626E-2</v>
      </c>
      <c r="O74" s="133">
        <v>6.7633532102686911E-2</v>
      </c>
      <c r="P74" s="133">
        <v>2.5778073170331351E-3</v>
      </c>
      <c r="Q74" s="133">
        <v>6.9123299963197576E-3</v>
      </c>
      <c r="R74" s="133">
        <v>7.8651637771676594E-2</v>
      </c>
      <c r="S74" s="133">
        <v>5.9265838766511356E-2</v>
      </c>
      <c r="T74" s="133">
        <v>5.4983943451546446E-2</v>
      </c>
      <c r="U74" s="133">
        <v>7.2078946308373276E-2</v>
      </c>
      <c r="V74" s="133">
        <v>9.4860124911830684E-3</v>
      </c>
      <c r="W74" s="133">
        <v>0.99999999999999989</v>
      </c>
      <c r="Y74" s="1"/>
      <c r="Z74" s="1"/>
    </row>
    <row r="75" spans="1:26" s="41" customFormat="1" ht="18" customHeight="1" x14ac:dyDescent="0.2">
      <c r="B75" s="77" t="s">
        <v>13</v>
      </c>
      <c r="C75" s="79" t="s">
        <v>89</v>
      </c>
      <c r="D75" s="78"/>
      <c r="E75" s="78"/>
      <c r="F75" s="78"/>
      <c r="G75" s="79"/>
      <c r="H75" s="78"/>
      <c r="I75" s="78"/>
      <c r="J75" s="42"/>
      <c r="K75" s="42"/>
      <c r="L75" s="42"/>
      <c r="M75" s="42"/>
      <c r="V75" s="64"/>
      <c r="W75" s="64"/>
      <c r="Y75" s="1"/>
      <c r="Z75" s="1"/>
    </row>
    <row r="76" spans="1:26" ht="20.25" x14ac:dyDescent="0.2">
      <c r="B76" s="79" t="s">
        <v>41</v>
      </c>
      <c r="C76" s="80"/>
      <c r="D76" s="80"/>
      <c r="E76" s="80"/>
      <c r="F76" s="78"/>
      <c r="G76" s="80"/>
      <c r="H76" s="80"/>
      <c r="I76" s="80"/>
      <c r="J76" s="75"/>
      <c r="K76" s="75"/>
      <c r="L76" s="81"/>
      <c r="M76" s="81"/>
      <c r="N76" s="42"/>
      <c r="O76" s="42"/>
      <c r="P76" s="42"/>
      <c r="Q76" s="42"/>
      <c r="R76" s="42"/>
      <c r="S76" s="42"/>
      <c r="T76" s="42"/>
      <c r="U76" s="42"/>
      <c r="V76" s="42"/>
      <c r="W76" s="42"/>
      <c r="X76" s="64"/>
      <c r="Y76" s="42"/>
      <c r="Z76" s="42"/>
    </row>
    <row r="77" spans="1:26" ht="20.25" x14ac:dyDescent="0.2">
      <c r="B77" s="79" t="s">
        <v>42</v>
      </c>
      <c r="C77" s="79" t="s">
        <v>43</v>
      </c>
      <c r="D77" s="80"/>
      <c r="E77" s="80"/>
      <c r="F77" s="80"/>
      <c r="G77" s="79"/>
      <c r="H77" s="80"/>
      <c r="I77" s="80"/>
      <c r="J77" s="75"/>
      <c r="K77" s="64"/>
      <c r="L77" s="75"/>
      <c r="M77" s="64"/>
      <c r="N77" s="81"/>
      <c r="O77" s="82"/>
      <c r="P77" s="82"/>
      <c r="Q77" s="82"/>
      <c r="R77" s="64"/>
      <c r="S77" s="64"/>
      <c r="T77" s="64"/>
      <c r="U77" s="83"/>
      <c r="V77" s="83"/>
      <c r="W77" s="83"/>
      <c r="X77" s="64"/>
      <c r="Y77" s="43"/>
      <c r="Z77" s="43"/>
    </row>
    <row r="78" spans="1:26" ht="18" x14ac:dyDescent="0.2">
      <c r="B78" s="83"/>
      <c r="C78" s="83"/>
      <c r="D78" s="83"/>
      <c r="E78" s="83"/>
      <c r="F78" s="75"/>
      <c r="G78" s="75"/>
      <c r="H78" s="75"/>
      <c r="I78" s="83"/>
      <c r="J78" s="75"/>
      <c r="K78" s="75"/>
      <c r="L78" s="75"/>
      <c r="M78" s="64"/>
      <c r="N78" s="75"/>
      <c r="O78" s="75"/>
      <c r="P78" s="75"/>
      <c r="Q78" s="75"/>
      <c r="R78" s="82"/>
      <c r="S78" s="82"/>
      <c r="T78" s="82"/>
      <c r="U78" s="82"/>
      <c r="V78" s="64"/>
      <c r="W78" s="83"/>
      <c r="X78" s="84"/>
      <c r="Y78" s="44"/>
      <c r="Z78" s="44"/>
    </row>
    <row r="79" spans="1:26" ht="21" customHeight="1" x14ac:dyDescent="0.2">
      <c r="B79" s="64"/>
      <c r="C79" s="64"/>
      <c r="D79" s="64"/>
      <c r="E79" s="64"/>
      <c r="F79" s="64"/>
      <c r="G79" s="75"/>
      <c r="H79" s="64"/>
      <c r="I79" s="64"/>
      <c r="J79" s="64"/>
      <c r="K79" s="64"/>
      <c r="L79" s="74"/>
      <c r="M79" s="64"/>
      <c r="N79" s="64"/>
      <c r="O79" s="64"/>
      <c r="P79" s="64"/>
      <c r="Q79" s="64"/>
      <c r="R79" s="64"/>
      <c r="S79" s="64"/>
      <c r="T79" s="64"/>
      <c r="U79" s="64"/>
      <c r="V79" s="64"/>
      <c r="W79" s="64"/>
      <c r="X79" s="64"/>
    </row>
    <row r="80" spans="1:26" ht="21" customHeight="1" x14ac:dyDescent="0.2">
      <c r="B80" s="178" t="s">
        <v>91</v>
      </c>
      <c r="C80" s="179"/>
      <c r="D80" s="179"/>
      <c r="E80" s="179"/>
      <c r="F80" s="179"/>
      <c r="G80" s="179"/>
      <c r="H80" s="179"/>
      <c r="I80" s="179"/>
      <c r="J80" s="179"/>
      <c r="K80" s="179"/>
      <c r="L80" s="179"/>
      <c r="M80" s="179"/>
      <c r="N80" s="179"/>
      <c r="O80" s="179"/>
      <c r="P80" s="179"/>
      <c r="Q80" s="179"/>
      <c r="R80" s="179"/>
      <c r="S80" s="179"/>
      <c r="T80" s="179"/>
      <c r="U80" s="179"/>
      <c r="V80" s="179"/>
      <c r="W80" s="180"/>
      <c r="X80" s="64"/>
    </row>
    <row r="81" spans="2:24" ht="18.75" customHeight="1" x14ac:dyDescent="0.2">
      <c r="B81" s="181"/>
      <c r="C81" s="182"/>
      <c r="D81" s="182"/>
      <c r="E81" s="182"/>
      <c r="F81" s="182"/>
      <c r="G81" s="182"/>
      <c r="H81" s="182"/>
      <c r="I81" s="182"/>
      <c r="J81" s="182"/>
      <c r="K81" s="182"/>
      <c r="L81" s="182"/>
      <c r="M81" s="182"/>
      <c r="N81" s="182"/>
      <c r="O81" s="182"/>
      <c r="P81" s="182"/>
      <c r="Q81" s="182"/>
      <c r="R81" s="182"/>
      <c r="S81" s="182"/>
      <c r="T81" s="182"/>
      <c r="U81" s="182"/>
      <c r="V81" s="182"/>
      <c r="W81" s="183"/>
      <c r="X81" s="64"/>
    </row>
    <row r="82" spans="2:24" ht="18.75" customHeight="1" x14ac:dyDescent="0.2">
      <c r="B82" s="181"/>
      <c r="C82" s="182"/>
      <c r="D82" s="182"/>
      <c r="E82" s="182"/>
      <c r="F82" s="182"/>
      <c r="G82" s="182"/>
      <c r="H82" s="182"/>
      <c r="I82" s="182"/>
      <c r="J82" s="182"/>
      <c r="K82" s="182"/>
      <c r="L82" s="182"/>
      <c r="M82" s="182"/>
      <c r="N82" s="182"/>
      <c r="O82" s="182"/>
      <c r="P82" s="182"/>
      <c r="Q82" s="182"/>
      <c r="R82" s="182"/>
      <c r="S82" s="182"/>
      <c r="T82" s="182"/>
      <c r="U82" s="182"/>
      <c r="V82" s="182"/>
      <c r="W82" s="183"/>
      <c r="X82" s="64"/>
    </row>
    <row r="83" spans="2:24" ht="18.75" customHeight="1" x14ac:dyDescent="0.2">
      <c r="B83" s="181"/>
      <c r="C83" s="182"/>
      <c r="D83" s="182"/>
      <c r="E83" s="182"/>
      <c r="F83" s="182"/>
      <c r="G83" s="182"/>
      <c r="H83" s="182"/>
      <c r="I83" s="182"/>
      <c r="J83" s="182"/>
      <c r="K83" s="182"/>
      <c r="L83" s="182"/>
      <c r="M83" s="182"/>
      <c r="N83" s="182"/>
      <c r="O83" s="182"/>
      <c r="P83" s="182"/>
      <c r="Q83" s="182"/>
      <c r="R83" s="182"/>
      <c r="S83" s="182"/>
      <c r="T83" s="182"/>
      <c r="U83" s="182"/>
      <c r="V83" s="182"/>
      <c r="W83" s="183"/>
      <c r="X83" s="64"/>
    </row>
    <row r="84" spans="2:24" ht="49.5" customHeight="1" x14ac:dyDescent="0.2">
      <c r="B84" s="184"/>
      <c r="C84" s="185"/>
      <c r="D84" s="185"/>
      <c r="E84" s="185"/>
      <c r="F84" s="185"/>
      <c r="G84" s="185"/>
      <c r="H84" s="185"/>
      <c r="I84" s="185"/>
      <c r="J84" s="185"/>
      <c r="K84" s="185"/>
      <c r="L84" s="185"/>
      <c r="M84" s="185"/>
      <c r="N84" s="185"/>
      <c r="O84" s="185"/>
      <c r="P84" s="185"/>
      <c r="Q84" s="185"/>
      <c r="R84" s="185"/>
      <c r="S84" s="185"/>
      <c r="T84" s="185"/>
      <c r="U84" s="185"/>
      <c r="V84" s="185"/>
      <c r="W84" s="186"/>
      <c r="X84" s="64"/>
    </row>
    <row r="85" spans="2:24" ht="19.5" customHeight="1" x14ac:dyDescent="0.2">
      <c r="B85" s="85"/>
      <c r="C85" s="85"/>
      <c r="D85" s="85"/>
      <c r="E85" s="85"/>
      <c r="F85" s="85"/>
      <c r="G85" s="85"/>
      <c r="H85" s="85"/>
      <c r="I85" s="85"/>
      <c r="J85" s="85"/>
      <c r="K85" s="85"/>
      <c r="L85" s="85"/>
      <c r="M85" s="85"/>
      <c r="N85" s="85"/>
      <c r="O85" s="85"/>
      <c r="P85" s="85"/>
      <c r="Q85" s="85"/>
      <c r="R85" s="85"/>
      <c r="S85" s="85"/>
      <c r="T85" s="85"/>
      <c r="U85" s="85"/>
      <c r="V85" s="85"/>
      <c r="W85" s="85"/>
      <c r="X85" s="64"/>
    </row>
    <row r="86" spans="2:24" ht="18" x14ac:dyDescent="0.2">
      <c r="L86" s="1"/>
    </row>
    <row r="87" spans="2:24" ht="19.5" customHeight="1" x14ac:dyDescent="0.2"/>
    <row r="187" spans="1:1" ht="0" hidden="1" customHeight="1" x14ac:dyDescent="0.2">
      <c r="A187" s="46" t="e">
        <v>#N/A</v>
      </c>
    </row>
    <row r="189" spans="1:1" ht="0" hidden="1" customHeight="1" x14ac:dyDescent="0.2">
      <c r="A189" s="1" t="e">
        <v>#N/A</v>
      </c>
    </row>
    <row r="202" spans="1:1" ht="0" hidden="1" customHeight="1" x14ac:dyDescent="0.2">
      <c r="A202" s="1">
        <v>0</v>
      </c>
    </row>
    <row r="247" spans="5:17" ht="0" hidden="1" customHeight="1" x14ac:dyDescent="0.2">
      <c r="E247" s="1" t="s">
        <v>7</v>
      </c>
    </row>
    <row r="248" spans="5:17" ht="0" hidden="1" customHeight="1" x14ac:dyDescent="0.2">
      <c r="E248" s="1" t="s">
        <v>7</v>
      </c>
    </row>
    <row r="252" spans="5:17" ht="0" hidden="1" customHeight="1" x14ac:dyDescent="0.2">
      <c r="I252" s="1">
        <v>4404999.7</v>
      </c>
      <c r="L252" s="1"/>
      <c r="Q252" s="47">
        <v>4404999.7</v>
      </c>
    </row>
    <row r="253" spans="5:17" ht="0" hidden="1" customHeight="1" x14ac:dyDescent="0.2">
      <c r="I253" s="1">
        <v>3849999.7</v>
      </c>
      <c r="L253" s="1"/>
      <c r="Q253" s="48">
        <v>3849999.7</v>
      </c>
    </row>
    <row r="254" spans="5:17" ht="0" hidden="1" customHeight="1" x14ac:dyDescent="0.2">
      <c r="I254" s="1">
        <v>2849999.9</v>
      </c>
      <c r="L254" s="1"/>
      <c r="Q254" s="47">
        <v>2849999.9</v>
      </c>
    </row>
    <row r="255" spans="5:17" ht="0" hidden="1" customHeight="1" x14ac:dyDescent="0.2">
      <c r="I255" s="1">
        <v>1499999.9</v>
      </c>
      <c r="L255" s="1"/>
      <c r="Q255" s="48">
        <v>1499999.9</v>
      </c>
    </row>
    <row r="256" spans="5:17" ht="0" hidden="1" customHeight="1" x14ac:dyDescent="0.2">
      <c r="I256" s="1">
        <v>3993634.1901624901</v>
      </c>
      <c r="L256" s="1"/>
      <c r="Q256" s="47">
        <v>3993634.1901624901</v>
      </c>
    </row>
    <row r="257" spans="9:17" ht="0" hidden="1" customHeight="1" x14ac:dyDescent="0.2">
      <c r="I257" s="1">
        <v>33486459.399999999</v>
      </c>
      <c r="L257" s="1"/>
      <c r="Q257" s="48">
        <v>33486459.399999999</v>
      </c>
    </row>
    <row r="258" spans="9:17" ht="0" hidden="1" customHeight="1" x14ac:dyDescent="0.2">
      <c r="I258" s="1">
        <v>25779227.5</v>
      </c>
      <c r="L258" s="1"/>
      <c r="Q258" s="47">
        <v>25779227.5</v>
      </c>
    </row>
    <row r="259" spans="9:17" ht="0" hidden="1" customHeight="1" x14ac:dyDescent="0.2">
      <c r="I259" s="1">
        <v>19952831.899999999</v>
      </c>
      <c r="L259" s="1"/>
      <c r="Q259" s="48">
        <v>19952831.899999999</v>
      </c>
    </row>
    <row r="260" spans="9:17" ht="0" hidden="1" customHeight="1" x14ac:dyDescent="0.2">
      <c r="I260" s="1">
        <v>28778993.899999999</v>
      </c>
      <c r="L260" s="1"/>
      <c r="Q260" s="47">
        <v>28778993.899999999</v>
      </c>
    </row>
    <row r="261" spans="9:17" ht="0" hidden="1" customHeight="1" x14ac:dyDescent="0.2">
      <c r="I261" s="1">
        <v>9346857.9000000004</v>
      </c>
      <c r="L261" s="1"/>
      <c r="Q261" s="48">
        <v>9346857.9000000004</v>
      </c>
    </row>
    <row r="262" spans="9:17" ht="0" hidden="1" customHeight="1" x14ac:dyDescent="0.2">
      <c r="I262" s="1">
        <v>31116142.199999999</v>
      </c>
      <c r="L262" s="1"/>
      <c r="Q262" s="47">
        <v>31116142.199999999</v>
      </c>
    </row>
    <row r="263" spans="9:17" ht="0" hidden="1" customHeight="1" x14ac:dyDescent="0.2">
      <c r="I263" s="1">
        <v>19279119.899999999</v>
      </c>
      <c r="L263" s="1"/>
      <c r="Q263" s="48">
        <v>19279119.899999999</v>
      </c>
    </row>
    <row r="264" spans="9:17" ht="0" hidden="1" customHeight="1" x14ac:dyDescent="0.2">
      <c r="I264" s="1">
        <v>20041003.699999999</v>
      </c>
      <c r="L264" s="1"/>
      <c r="Q264" s="47">
        <v>20041003.699999999</v>
      </c>
    </row>
    <row r="265" spans="9:17" ht="0" hidden="1" customHeight="1" x14ac:dyDescent="0.2">
      <c r="I265" s="1">
        <v>15852849.5</v>
      </c>
      <c r="L265" s="1"/>
      <c r="Q265" s="48">
        <v>15852849.5</v>
      </c>
    </row>
    <row r="266" spans="9:17" ht="0" hidden="1" customHeight="1" x14ac:dyDescent="0.2">
      <c r="L266" s="1"/>
      <c r="Q266" s="48">
        <v>13634743.710934501</v>
      </c>
    </row>
    <row r="267" spans="9:17" ht="0" hidden="1" customHeight="1" x14ac:dyDescent="0.2">
      <c r="L267" s="1"/>
      <c r="Q267" s="47">
        <v>28722926.36108252</v>
      </c>
    </row>
    <row r="268" spans="9:17" ht="0" hidden="1" customHeight="1" x14ac:dyDescent="0.2">
      <c r="L268" s="1"/>
      <c r="Q268" s="48">
        <v>10821057.201114999</v>
      </c>
    </row>
    <row r="269" spans="9:17" ht="0" hidden="1" customHeight="1" x14ac:dyDescent="0.2">
      <c r="L269" s="1"/>
      <c r="Q269" s="47">
        <v>18130534.675384603</v>
      </c>
    </row>
    <row r="270" spans="9:17" ht="0" hidden="1" customHeight="1" x14ac:dyDescent="0.2">
      <c r="L270" s="1"/>
      <c r="Q270" s="48">
        <v>1133099.3419571</v>
      </c>
    </row>
    <row r="271" spans="9:17" ht="0" hidden="1" customHeight="1" x14ac:dyDescent="0.2">
      <c r="L271" s="1"/>
      <c r="Q271" s="47">
        <v>11583052.339476099</v>
      </c>
    </row>
    <row r="272" spans="9:17" ht="0" hidden="1" customHeight="1" x14ac:dyDescent="0.2">
      <c r="I272" s="1">
        <v>13634743.710934501</v>
      </c>
      <c r="L272" s="1"/>
      <c r="Q272" s="48">
        <v>15982374.067907801</v>
      </c>
    </row>
    <row r="273" spans="9:17" ht="0" hidden="1" customHeight="1" x14ac:dyDescent="0.2">
      <c r="I273" s="1">
        <v>28722926.36108252</v>
      </c>
      <c r="L273" s="1"/>
      <c r="Q273" s="47">
        <v>7621421.5479605002</v>
      </c>
    </row>
    <row r="274" spans="9:17" ht="0" hidden="1" customHeight="1" x14ac:dyDescent="0.2">
      <c r="I274" s="1">
        <v>10821057.201114999</v>
      </c>
      <c r="Q274" s="48">
        <v>3978996.9184399</v>
      </c>
    </row>
    <row r="275" spans="9:17" ht="0" hidden="1" customHeight="1" x14ac:dyDescent="0.2">
      <c r="I275" s="1">
        <v>18130534.675384603</v>
      </c>
    </row>
    <row r="276" spans="9:17" ht="0" hidden="1" customHeight="1" x14ac:dyDescent="0.2">
      <c r="I276" s="1">
        <v>1133099.3419571</v>
      </c>
    </row>
    <row r="277" spans="9:17" ht="0" hidden="1" customHeight="1" x14ac:dyDescent="0.2">
      <c r="I277" s="1">
        <v>11583052.339476099</v>
      </c>
    </row>
    <row r="278" spans="9:17" ht="0" hidden="1" customHeight="1" x14ac:dyDescent="0.2">
      <c r="I278" s="1">
        <v>15982374.067907801</v>
      </c>
    </row>
    <row r="279" spans="9:17" ht="0" hidden="1" customHeight="1" x14ac:dyDescent="0.2">
      <c r="I279" s="1">
        <v>7621421.5479605002</v>
      </c>
    </row>
    <row r="280" spans="9:17" ht="0" hidden="1" customHeight="1" x14ac:dyDescent="0.2">
      <c r="I280" s="1">
        <v>3978996.9184399</v>
      </c>
    </row>
  </sheetData>
  <mergeCells count="17">
    <mergeCell ref="Q7:V7"/>
    <mergeCell ref="D8:E12"/>
    <mergeCell ref="D32:E40"/>
    <mergeCell ref="D45:I45"/>
    <mergeCell ref="B47:C47"/>
    <mergeCell ref="D47:E47"/>
    <mergeCell ref="F47:G47"/>
    <mergeCell ref="D42:E42"/>
    <mergeCell ref="D43:I43"/>
    <mergeCell ref="B80:W84"/>
    <mergeCell ref="R30:W30"/>
    <mergeCell ref="J47:K47"/>
    <mergeCell ref="D41:I41"/>
    <mergeCell ref="D44:I44"/>
    <mergeCell ref="D13:I13"/>
    <mergeCell ref="D29:I29"/>
    <mergeCell ref="D14:E2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3064E-E785-4833-AB24-35CE357246A6}">
  <sheetPr codeName="Hoja6">
    <pageSetUpPr fitToPage="1"/>
  </sheetPr>
  <dimension ref="A1:CB277"/>
  <sheetViews>
    <sheetView view="pageBreakPreview" topLeftCell="A7" zoomScale="40" zoomScaleNormal="10" zoomScaleSheetLayoutView="40" workbookViewId="0">
      <selection activeCell="O22" sqref="O22"/>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5"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1"/>
      <c r="C5" s="101"/>
      <c r="D5" s="98"/>
      <c r="E5" s="98"/>
      <c r="F5" s="102"/>
      <c r="G5" s="98"/>
      <c r="H5" s="98"/>
      <c r="I5" s="98"/>
      <c r="J5" s="98"/>
      <c r="K5" s="98"/>
      <c r="L5" s="98"/>
      <c r="M5" s="98"/>
      <c r="N5" s="98"/>
      <c r="O5" s="98"/>
      <c r="P5" s="98"/>
      <c r="Q5" s="98"/>
      <c r="R5" s="98"/>
      <c r="S5" s="98"/>
      <c r="T5" s="98"/>
      <c r="U5" s="64"/>
      <c r="V5" s="64"/>
      <c r="W5" s="64"/>
      <c r="X5" s="99"/>
      <c r="Y5" s="8"/>
      <c r="Z5" s="8"/>
    </row>
    <row r="6" spans="2:26" ht="20.25" x14ac:dyDescent="0.2">
      <c r="B6" s="103" t="s">
        <v>74</v>
      </c>
      <c r="C6" s="103"/>
      <c r="D6" s="104">
        <v>45800</v>
      </c>
      <c r="E6" s="105"/>
      <c r="F6" s="64"/>
      <c r="G6" s="64"/>
      <c r="H6" s="64"/>
      <c r="I6" s="64"/>
      <c r="J6" s="106" t="s">
        <v>0</v>
      </c>
      <c r="K6" s="107">
        <v>389.6003</v>
      </c>
      <c r="L6" s="106" t="s">
        <v>1</v>
      </c>
      <c r="M6" s="108">
        <v>4176.54</v>
      </c>
      <c r="N6" s="64"/>
      <c r="O6" s="106" t="s">
        <v>47</v>
      </c>
      <c r="P6" s="106"/>
      <c r="Q6" s="64"/>
      <c r="R6" s="64"/>
      <c r="S6" s="64"/>
      <c r="T6" s="64"/>
      <c r="U6" s="64"/>
      <c r="V6" s="64"/>
      <c r="W6" s="64"/>
      <c r="X6" s="100"/>
      <c r="Y6" s="9"/>
      <c r="Z6" s="9"/>
    </row>
    <row r="7" spans="2:26" ht="66.75" customHeight="1" thickBot="1" x14ac:dyDescent="0.25">
      <c r="B7" s="165" t="s">
        <v>61</v>
      </c>
      <c r="C7" s="165"/>
      <c r="D7" s="165" t="s">
        <v>60</v>
      </c>
      <c r="E7" s="165"/>
      <c r="F7" s="165" t="s">
        <v>59</v>
      </c>
      <c r="G7" s="165" t="s">
        <v>73</v>
      </c>
      <c r="H7" s="165" t="s">
        <v>58</v>
      </c>
      <c r="I7" s="165" t="s">
        <v>57</v>
      </c>
      <c r="J7" s="165" t="s">
        <v>72</v>
      </c>
      <c r="K7" s="165" t="s">
        <v>71</v>
      </c>
      <c r="L7" s="165" t="s">
        <v>55</v>
      </c>
      <c r="M7" s="165" t="s">
        <v>54</v>
      </c>
      <c r="N7" s="165" t="s">
        <v>53</v>
      </c>
      <c r="O7" s="165" t="s">
        <v>70</v>
      </c>
      <c r="P7" s="167"/>
      <c r="Q7" s="190" t="s">
        <v>69</v>
      </c>
      <c r="R7" s="190"/>
      <c r="S7" s="190"/>
      <c r="T7" s="190"/>
      <c r="U7" s="190"/>
      <c r="V7" s="190"/>
      <c r="X7" s="64"/>
    </row>
    <row r="8" spans="2:26" ht="42" customHeight="1" thickTop="1" thickBot="1" x14ac:dyDescent="0.25">
      <c r="B8" s="123" t="s">
        <v>68</v>
      </c>
      <c r="C8" s="123"/>
      <c r="D8" s="218" t="s">
        <v>67</v>
      </c>
      <c r="E8" s="219"/>
      <c r="F8" s="10">
        <v>45811</v>
      </c>
      <c r="G8" s="10"/>
      <c r="H8" s="11">
        <v>1</v>
      </c>
      <c r="I8" s="22">
        <v>0</v>
      </c>
      <c r="J8" s="114">
        <v>1450.9617051434918</v>
      </c>
      <c r="K8" s="115">
        <v>0</v>
      </c>
      <c r="L8" s="13">
        <v>9.2399999999999996E-2</v>
      </c>
      <c r="M8" s="63">
        <v>99.733999999999995</v>
      </c>
      <c r="N8" s="14">
        <v>3.0136986301369864E-2</v>
      </c>
      <c r="O8" s="14">
        <v>3.013698630136985E-2</v>
      </c>
      <c r="P8" s="159"/>
      <c r="Q8" s="64"/>
      <c r="R8" s="64"/>
      <c r="S8" s="64"/>
      <c r="T8" s="64"/>
      <c r="U8" s="64"/>
      <c r="V8" s="64"/>
      <c r="X8" s="64"/>
    </row>
    <row r="9" spans="2:26" ht="42" customHeight="1" thickTop="1" thickBot="1" x14ac:dyDescent="0.25">
      <c r="B9" s="123"/>
      <c r="C9" s="123"/>
      <c r="D9" s="196"/>
      <c r="E9" s="220"/>
      <c r="F9" s="16">
        <v>45835</v>
      </c>
      <c r="G9" s="16"/>
      <c r="H9" s="17">
        <v>1</v>
      </c>
      <c r="I9" s="18">
        <v>0</v>
      </c>
      <c r="J9" s="119">
        <v>751.81173890349419</v>
      </c>
      <c r="K9" s="116" t="s">
        <v>96</v>
      </c>
      <c r="L9" s="16" t="s">
        <v>96</v>
      </c>
      <c r="M9" s="16" t="s">
        <v>96</v>
      </c>
      <c r="N9" s="21" t="s">
        <v>96</v>
      </c>
      <c r="O9" s="16" t="s">
        <v>96</v>
      </c>
      <c r="P9" s="159"/>
      <c r="Q9" s="64"/>
      <c r="R9" s="64"/>
      <c r="S9" s="64"/>
      <c r="T9" s="64"/>
      <c r="U9" s="64"/>
      <c r="V9" s="64"/>
      <c r="X9" s="64"/>
    </row>
    <row r="10" spans="2:26" ht="42" customHeight="1" thickTop="1" thickBot="1" x14ac:dyDescent="0.25">
      <c r="B10" s="123"/>
      <c r="C10" s="123"/>
      <c r="D10" s="196"/>
      <c r="E10" s="220"/>
      <c r="F10" s="10">
        <v>45902</v>
      </c>
      <c r="G10" s="10"/>
      <c r="H10" s="11">
        <v>1</v>
      </c>
      <c r="I10" s="22">
        <v>0</v>
      </c>
      <c r="J10" s="114">
        <v>1211.5291605012762</v>
      </c>
      <c r="K10" s="115">
        <v>0</v>
      </c>
      <c r="L10" s="13">
        <v>9.282E-2</v>
      </c>
      <c r="M10" s="63">
        <v>97.55</v>
      </c>
      <c r="N10" s="14">
        <v>0.27945205479452057</v>
      </c>
      <c r="O10" s="14">
        <v>0.27945205479452051</v>
      </c>
      <c r="P10" s="159"/>
      <c r="Q10" s="64"/>
      <c r="R10" s="64"/>
      <c r="S10" s="64"/>
      <c r="T10" s="64"/>
      <c r="U10" s="64"/>
      <c r="V10" s="64"/>
      <c r="X10" s="64"/>
    </row>
    <row r="11" spans="2:26" ht="42" customHeight="1" thickTop="1" thickBot="1" x14ac:dyDescent="0.25">
      <c r="B11" s="123"/>
      <c r="C11" s="123"/>
      <c r="D11" s="196"/>
      <c r="E11" s="220"/>
      <c r="F11" s="16">
        <v>45993</v>
      </c>
      <c r="G11" s="16"/>
      <c r="H11" s="17">
        <v>1</v>
      </c>
      <c r="I11" s="18">
        <v>0</v>
      </c>
      <c r="J11" s="119">
        <v>942.16732031777497</v>
      </c>
      <c r="K11" s="116">
        <v>0</v>
      </c>
      <c r="L11" s="20">
        <v>9.0959999999999999E-2</v>
      </c>
      <c r="M11" s="62">
        <v>95.501000000000005</v>
      </c>
      <c r="N11" s="21">
        <v>0.52876712328767128</v>
      </c>
      <c r="O11" s="21">
        <v>0.5287671232876715</v>
      </c>
      <c r="P11" s="159"/>
      <c r="Q11" s="64"/>
      <c r="R11" s="64"/>
      <c r="S11" s="64"/>
      <c r="T11" s="64"/>
      <c r="U11" s="64"/>
      <c r="V11" s="64"/>
      <c r="X11" s="64"/>
    </row>
    <row r="12" spans="2:26" ht="42" customHeight="1" thickTop="1" thickBot="1" x14ac:dyDescent="0.25">
      <c r="B12" s="123"/>
      <c r="C12" s="123"/>
      <c r="D12" s="197"/>
      <c r="E12" s="221"/>
      <c r="F12" s="10">
        <v>46084</v>
      </c>
      <c r="G12" s="10"/>
      <c r="H12" s="11">
        <v>1</v>
      </c>
      <c r="I12" s="22">
        <v>0</v>
      </c>
      <c r="J12" s="114">
        <v>3481.0731849808694</v>
      </c>
      <c r="K12" s="115">
        <v>0</v>
      </c>
      <c r="L12" s="13">
        <v>9.5169999999999991E-2</v>
      </c>
      <c r="M12" s="63">
        <v>93.171000000000006</v>
      </c>
      <c r="N12" s="14">
        <v>0.77808219178082194</v>
      </c>
      <c r="O12" s="14">
        <v>0.77808219178082183</v>
      </c>
      <c r="P12" s="159"/>
      <c r="Q12" s="64"/>
      <c r="R12" s="64"/>
      <c r="S12" s="64"/>
      <c r="T12" s="64"/>
      <c r="U12" s="64"/>
      <c r="V12" s="64"/>
      <c r="X12" s="64"/>
    </row>
    <row r="13" spans="2:26" ht="42" customHeight="1" thickTop="1" thickBot="1" x14ac:dyDescent="0.25">
      <c r="B13" s="123"/>
      <c r="C13" s="123"/>
      <c r="D13" s="191" t="s">
        <v>66</v>
      </c>
      <c r="E13" s="191"/>
      <c r="F13" s="191"/>
      <c r="G13" s="191"/>
      <c r="H13" s="191"/>
      <c r="I13" s="191"/>
      <c r="J13" s="124">
        <v>7837.5431098469071</v>
      </c>
      <c r="K13" s="137"/>
      <c r="L13" s="128"/>
      <c r="M13" s="128"/>
      <c r="N13" s="127">
        <v>0.45792923027211724</v>
      </c>
      <c r="O13" s="127">
        <v>0.45792923027211718</v>
      </c>
      <c r="P13" s="160"/>
      <c r="Q13" s="64"/>
      <c r="R13" s="64"/>
      <c r="S13" s="64"/>
      <c r="T13" s="64"/>
      <c r="U13" s="64"/>
      <c r="V13" s="64"/>
      <c r="X13" s="64"/>
    </row>
    <row r="14" spans="2:26" ht="42" customHeight="1" thickTop="1" thickBot="1" x14ac:dyDescent="0.25">
      <c r="B14" s="123"/>
      <c r="C14" s="123"/>
      <c r="D14" s="223" t="s">
        <v>52</v>
      </c>
      <c r="E14" s="224"/>
      <c r="F14" s="15">
        <v>45987</v>
      </c>
      <c r="G14" s="16" t="s">
        <v>2</v>
      </c>
      <c r="H14" s="17">
        <v>8</v>
      </c>
      <c r="I14" s="18">
        <v>6.25E-2</v>
      </c>
      <c r="J14" s="19">
        <v>1018.16541922261</v>
      </c>
      <c r="K14" s="20">
        <v>-0.17039463531793256</v>
      </c>
      <c r="L14" s="20">
        <v>9.0229999999999991E-2</v>
      </c>
      <c r="M14" s="62">
        <v>98.602000000000004</v>
      </c>
      <c r="N14" s="21">
        <v>0.51232876712328768</v>
      </c>
      <c r="O14" s="21">
        <v>0.51232876712328757</v>
      </c>
      <c r="P14" s="159"/>
      <c r="Q14" s="64"/>
      <c r="R14" s="64"/>
      <c r="S14" s="64"/>
      <c r="T14" s="64"/>
      <c r="U14" s="64"/>
      <c r="V14" s="64"/>
      <c r="X14" s="66"/>
    </row>
    <row r="15" spans="2:26" ht="42" customHeight="1" thickTop="1" thickBot="1" x14ac:dyDescent="0.25">
      <c r="B15" s="123"/>
      <c r="C15" s="123"/>
      <c r="D15" s="192"/>
      <c r="E15" s="193"/>
      <c r="F15" s="166">
        <v>46260</v>
      </c>
      <c r="G15" s="10" t="s">
        <v>2</v>
      </c>
      <c r="H15" s="11">
        <v>15</v>
      </c>
      <c r="I15" s="12">
        <v>7.4999999999999997E-2</v>
      </c>
      <c r="J15" s="168">
        <v>6446.6825171074615</v>
      </c>
      <c r="K15" s="13">
        <v>-6.6821874101669496E-2</v>
      </c>
      <c r="L15" s="13">
        <v>8.9880000000000002E-2</v>
      </c>
      <c r="M15" s="63">
        <v>98.236000000000004</v>
      </c>
      <c r="N15" s="14">
        <v>1.2602739726027397</v>
      </c>
      <c r="O15" s="14">
        <v>1.1896090614428518</v>
      </c>
      <c r="P15" s="159"/>
      <c r="Q15" s="64"/>
      <c r="R15" s="64"/>
      <c r="S15" s="64"/>
      <c r="T15" s="64"/>
      <c r="U15" s="64"/>
      <c r="V15" s="64"/>
      <c r="X15" s="64"/>
      <c r="Y15" s="23"/>
    </row>
    <row r="16" spans="2:26" ht="42" customHeight="1" thickTop="1" thickBot="1" x14ac:dyDescent="0.25">
      <c r="B16" s="123"/>
      <c r="C16" s="123"/>
      <c r="D16" s="192"/>
      <c r="E16" s="193"/>
      <c r="F16" s="15">
        <v>46694</v>
      </c>
      <c r="G16" s="16" t="s">
        <v>2</v>
      </c>
      <c r="H16" s="17">
        <v>8</v>
      </c>
      <c r="I16" s="18">
        <v>5.7500000000000002E-2</v>
      </c>
      <c r="J16" s="19">
        <v>4887.0574446790879</v>
      </c>
      <c r="K16" s="20">
        <v>0</v>
      </c>
      <c r="L16" s="20">
        <v>9.5909999999999995E-2</v>
      </c>
      <c r="M16" s="62">
        <v>91.885999999999996</v>
      </c>
      <c r="N16" s="21">
        <v>2.4493150684931506</v>
      </c>
      <c r="O16" s="21">
        <v>2.2802359865163342</v>
      </c>
      <c r="P16" s="159"/>
      <c r="Q16" s="139"/>
      <c r="R16" s="139"/>
      <c r="S16" s="139"/>
      <c r="T16" s="139"/>
      <c r="U16" s="139"/>
      <c r="V16" s="139"/>
      <c r="X16" s="64"/>
      <c r="Y16" s="23"/>
    </row>
    <row r="17" spans="2:25" ht="42" customHeight="1" thickTop="1" thickBot="1" x14ac:dyDescent="0.25">
      <c r="B17" s="123"/>
      <c r="C17" s="123"/>
      <c r="D17" s="192"/>
      <c r="E17" s="193"/>
      <c r="F17" s="166">
        <v>46871</v>
      </c>
      <c r="G17" s="10" t="s">
        <v>2</v>
      </c>
      <c r="H17" s="11">
        <v>16</v>
      </c>
      <c r="I17" s="12">
        <v>0.06</v>
      </c>
      <c r="J17" s="168">
        <v>9040.8717981870177</v>
      </c>
      <c r="K17" s="13">
        <v>0</v>
      </c>
      <c r="L17" s="13">
        <v>0.10067999999999999</v>
      </c>
      <c r="M17" s="63">
        <v>90.076999999999998</v>
      </c>
      <c r="N17" s="14">
        <v>2.9342465753424656</v>
      </c>
      <c r="O17" s="14">
        <v>2.7551366309777765</v>
      </c>
      <c r="P17" s="159"/>
      <c r="Q17" s="156" t="s">
        <v>65</v>
      </c>
      <c r="R17" s="157"/>
      <c r="S17" s="157"/>
      <c r="T17" s="24"/>
      <c r="U17" s="25">
        <v>7837.5431098469071</v>
      </c>
      <c r="V17" s="26">
        <v>5.1146568787961408E-2</v>
      </c>
      <c r="X17" s="64"/>
      <c r="Y17" s="23"/>
    </row>
    <row r="18" spans="2:25" ht="42" customHeight="1" thickTop="1" thickBot="1" x14ac:dyDescent="0.25">
      <c r="B18" s="123"/>
      <c r="C18" s="123"/>
      <c r="D18" s="192"/>
      <c r="E18" s="193"/>
      <c r="F18" s="15">
        <v>47352</v>
      </c>
      <c r="G18" s="16" t="s">
        <v>2</v>
      </c>
      <c r="H18" s="17">
        <v>5</v>
      </c>
      <c r="I18" s="18">
        <v>0.11</v>
      </c>
      <c r="J18" s="19">
        <v>1625.0111575610433</v>
      </c>
      <c r="K18" s="20">
        <v>0.65197963994473496</v>
      </c>
      <c r="L18" s="20">
        <v>0.11045999999999999</v>
      </c>
      <c r="M18" s="62">
        <v>99.74</v>
      </c>
      <c r="N18" s="21">
        <v>4.2520547945205482</v>
      </c>
      <c r="O18" s="21">
        <v>3.3509410582065366</v>
      </c>
      <c r="P18" s="159"/>
      <c r="Q18" s="215" t="s">
        <v>64</v>
      </c>
      <c r="R18" s="216"/>
      <c r="S18" s="170"/>
      <c r="T18" s="27"/>
      <c r="U18" s="28">
        <v>97753.489036379382</v>
      </c>
      <c r="V18" s="29">
        <v>0.63792383418993037</v>
      </c>
      <c r="X18" s="64"/>
      <c r="Y18" s="23"/>
    </row>
    <row r="19" spans="2:25" ht="42" customHeight="1" thickTop="1" thickBot="1" x14ac:dyDescent="0.25">
      <c r="B19" s="123"/>
      <c r="C19" s="123"/>
      <c r="D19" s="192"/>
      <c r="E19" s="193"/>
      <c r="F19" s="166">
        <v>47744</v>
      </c>
      <c r="G19" s="10" t="s">
        <v>2</v>
      </c>
      <c r="H19" s="11">
        <v>16</v>
      </c>
      <c r="I19" s="12">
        <v>7.7499999999999999E-2</v>
      </c>
      <c r="J19" s="168">
        <v>6599.1041388326221</v>
      </c>
      <c r="K19" s="13">
        <v>0</v>
      </c>
      <c r="L19" s="13">
        <v>0.11308</v>
      </c>
      <c r="M19" s="63">
        <v>86.230999999999995</v>
      </c>
      <c r="N19" s="14">
        <v>5.3260273972602743</v>
      </c>
      <c r="O19" s="14">
        <v>4.2498581250925227</v>
      </c>
      <c r="P19" s="159"/>
      <c r="Q19" s="156" t="s">
        <v>31</v>
      </c>
      <c r="R19" s="24"/>
      <c r="S19" s="24"/>
      <c r="T19" s="24"/>
      <c r="U19" s="25">
        <v>47645.896460637814</v>
      </c>
      <c r="V19" s="26">
        <v>0.3109295970221081</v>
      </c>
      <c r="X19" s="64"/>
    </row>
    <row r="20" spans="2:25" ht="42" customHeight="1" thickTop="1" thickBot="1" x14ac:dyDescent="0.25">
      <c r="B20" s="123"/>
      <c r="C20" s="123"/>
      <c r="D20" s="192"/>
      <c r="E20" s="193"/>
      <c r="F20" s="15">
        <v>47933</v>
      </c>
      <c r="G20" s="16" t="s">
        <v>2</v>
      </c>
      <c r="H20" s="17">
        <v>10</v>
      </c>
      <c r="I20" s="18">
        <v>7.0000000000000007E-2</v>
      </c>
      <c r="J20" s="19">
        <v>7439.9728962251047</v>
      </c>
      <c r="K20" s="20">
        <v>0</v>
      </c>
      <c r="L20" s="20">
        <v>0.11797000000000001</v>
      </c>
      <c r="M20" s="62">
        <v>80.484999999999999</v>
      </c>
      <c r="N20" s="21">
        <v>5.8438356164383558</v>
      </c>
      <c r="O20" s="21">
        <v>4.8218249161823143</v>
      </c>
      <c r="P20" s="159"/>
      <c r="Q20" s="134" t="s">
        <v>4</v>
      </c>
      <c r="R20" s="134"/>
      <c r="S20" s="134"/>
      <c r="T20" s="134"/>
      <c r="U20" s="135">
        <v>153236.92860686412</v>
      </c>
      <c r="V20" s="136">
        <v>1</v>
      </c>
      <c r="X20" s="64"/>
    </row>
    <row r="21" spans="2:25" ht="42" customHeight="1" thickTop="1" thickBot="1" x14ac:dyDescent="0.25">
      <c r="B21" s="123"/>
      <c r="C21" s="123"/>
      <c r="D21" s="192"/>
      <c r="E21" s="193"/>
      <c r="F21" s="166">
        <v>48395</v>
      </c>
      <c r="G21" s="10" t="s">
        <v>2</v>
      </c>
      <c r="H21" s="11">
        <v>16</v>
      </c>
      <c r="I21" s="12">
        <v>7.0000000000000007E-2</v>
      </c>
      <c r="J21" s="168">
        <v>6702.3485947698337</v>
      </c>
      <c r="K21" s="13">
        <v>0</v>
      </c>
      <c r="L21" s="13">
        <v>0.11977</v>
      </c>
      <c r="M21" s="63">
        <v>77.012</v>
      </c>
      <c r="N21" s="14">
        <v>7.1095890410958908</v>
      </c>
      <c r="O21" s="14">
        <v>5.2146637871386083</v>
      </c>
      <c r="P21" s="159"/>
      <c r="Q21" s="64"/>
      <c r="X21" s="64"/>
      <c r="Y21" s="30"/>
    </row>
    <row r="22" spans="2:25" ht="42" customHeight="1" thickTop="1" thickBot="1" x14ac:dyDescent="0.25">
      <c r="B22" s="123"/>
      <c r="C22" s="123"/>
      <c r="D22" s="192"/>
      <c r="E22" s="193"/>
      <c r="F22" s="15">
        <v>48619</v>
      </c>
      <c r="G22" s="16" t="s">
        <v>2</v>
      </c>
      <c r="H22" s="17">
        <v>11</v>
      </c>
      <c r="I22" s="18">
        <v>0.13250000000000001</v>
      </c>
      <c r="J22" s="19">
        <v>6712.0702782686149</v>
      </c>
      <c r="K22" s="20">
        <v>0</v>
      </c>
      <c r="L22" s="20">
        <v>0.12087999999999999</v>
      </c>
      <c r="M22" s="62">
        <v>105.479</v>
      </c>
      <c r="N22" s="21">
        <v>7.7232876712328764</v>
      </c>
      <c r="O22" s="21">
        <v>5.1795153702107823</v>
      </c>
      <c r="P22" s="159"/>
      <c r="Q22" s="64"/>
      <c r="X22" s="64"/>
      <c r="Y22" s="30"/>
    </row>
    <row r="23" spans="2:25" ht="42" customHeight="1" thickTop="1" thickBot="1" x14ac:dyDescent="0.25">
      <c r="B23" s="123"/>
      <c r="C23" s="123"/>
      <c r="D23" s="192"/>
      <c r="E23" s="193"/>
      <c r="F23" s="166">
        <v>49235</v>
      </c>
      <c r="G23" s="10" t="s">
        <v>2</v>
      </c>
      <c r="H23" s="11">
        <v>16</v>
      </c>
      <c r="I23" s="12">
        <v>7.2499999999999995E-2</v>
      </c>
      <c r="J23" s="168">
        <v>6820.0740804589441</v>
      </c>
      <c r="K23" s="13">
        <v>0</v>
      </c>
      <c r="L23" s="13">
        <v>0.12282999999999999</v>
      </c>
      <c r="M23" s="63">
        <v>72.704999999999998</v>
      </c>
      <c r="N23" s="14">
        <v>9.4109589041095898</v>
      </c>
      <c r="O23" s="14">
        <v>6.3441085253346996</v>
      </c>
      <c r="P23" s="159"/>
      <c r="Q23" s="64"/>
      <c r="R23" s="146"/>
      <c r="S23" s="146"/>
      <c r="T23" s="146"/>
      <c r="U23" s="146"/>
      <c r="V23" s="147"/>
      <c r="W23" s="148"/>
      <c r="X23" s="64"/>
      <c r="Y23" s="30"/>
    </row>
    <row r="24" spans="2:25" ht="42" customHeight="1" thickTop="1" thickBot="1" x14ac:dyDescent="0.25">
      <c r="B24" s="123"/>
      <c r="C24" s="123"/>
      <c r="D24" s="192"/>
      <c r="E24" s="193"/>
      <c r="F24" s="15">
        <v>49865</v>
      </c>
      <c r="G24" s="16" t="s">
        <v>2</v>
      </c>
      <c r="H24" s="17">
        <v>16</v>
      </c>
      <c r="I24" s="18">
        <v>6.25E-2</v>
      </c>
      <c r="J24" s="19">
        <v>6863.6230707715004</v>
      </c>
      <c r="K24" s="20">
        <v>0</v>
      </c>
      <c r="L24" s="20">
        <v>0.12394999999999999</v>
      </c>
      <c r="M24" s="62">
        <v>63.889000000000003</v>
      </c>
      <c r="N24" s="21">
        <v>11.136986301369863</v>
      </c>
      <c r="O24" s="21">
        <v>6.9711672631321449</v>
      </c>
      <c r="P24" s="159"/>
      <c r="Q24" s="64"/>
      <c r="R24" s="149"/>
      <c r="S24" s="149"/>
      <c r="T24" s="149"/>
      <c r="U24" s="149"/>
      <c r="V24" s="150"/>
      <c r="W24" s="151"/>
      <c r="X24" s="64"/>
      <c r="Y24" s="30"/>
    </row>
    <row r="25" spans="2:25" ht="42" customHeight="1" thickTop="1" thickBot="1" x14ac:dyDescent="0.25">
      <c r="B25" s="123"/>
      <c r="C25" s="123"/>
      <c r="D25" s="192"/>
      <c r="E25" s="193"/>
      <c r="F25" s="166">
        <v>51468</v>
      </c>
      <c r="G25" s="10" t="s">
        <v>2</v>
      </c>
      <c r="H25" s="11">
        <v>16</v>
      </c>
      <c r="I25" s="12">
        <v>0.1275</v>
      </c>
      <c r="J25" s="168">
        <v>395.01527580245852</v>
      </c>
      <c r="K25" s="13">
        <v>0</v>
      </c>
      <c r="L25" s="13">
        <v>0.12827</v>
      </c>
      <c r="M25" s="63">
        <v>99.299000000000007</v>
      </c>
      <c r="N25" s="14">
        <v>15.528767123287672</v>
      </c>
      <c r="O25" s="14">
        <v>7.0457860773583345</v>
      </c>
      <c r="P25" s="159"/>
      <c r="Q25" s="64"/>
      <c r="R25" s="149"/>
      <c r="S25" s="149"/>
      <c r="T25" s="149"/>
      <c r="U25" s="149"/>
      <c r="V25" s="150"/>
      <c r="W25" s="151"/>
      <c r="X25" s="64"/>
      <c r="Y25" s="30"/>
    </row>
    <row r="26" spans="2:25" ht="42" customHeight="1" thickTop="1" thickBot="1" x14ac:dyDescent="0.25">
      <c r="B26" s="123"/>
      <c r="C26" s="123"/>
      <c r="D26" s="192"/>
      <c r="E26" s="193"/>
      <c r="F26" s="15">
        <v>52014</v>
      </c>
      <c r="G26" s="16" t="s">
        <v>2</v>
      </c>
      <c r="H26" s="17">
        <v>21</v>
      </c>
      <c r="I26" s="18">
        <v>9.2499999999999999E-2</v>
      </c>
      <c r="J26" s="19">
        <v>12052.335402031345</v>
      </c>
      <c r="K26" s="20">
        <v>0</v>
      </c>
      <c r="L26" s="20">
        <v>0.12655</v>
      </c>
      <c r="M26" s="62">
        <v>76.63</v>
      </c>
      <c r="N26" s="21">
        <v>17.024657534246575</v>
      </c>
      <c r="O26" s="21">
        <v>7.2924216494490288</v>
      </c>
      <c r="P26" s="159"/>
      <c r="Q26" s="64"/>
      <c r="R26" s="149"/>
      <c r="S26" s="149"/>
      <c r="T26" s="149"/>
      <c r="U26" s="149"/>
      <c r="V26" s="150"/>
      <c r="W26" s="151"/>
      <c r="X26" s="64"/>
      <c r="Y26" s="30"/>
    </row>
    <row r="27" spans="2:25" ht="42" customHeight="1" thickTop="1" thickBot="1" x14ac:dyDescent="0.25">
      <c r="B27" s="123"/>
      <c r="C27" s="123"/>
      <c r="D27" s="192"/>
      <c r="E27" s="193"/>
      <c r="F27" s="166">
        <v>53533</v>
      </c>
      <c r="G27" s="10" t="s">
        <v>2</v>
      </c>
      <c r="H27" s="11">
        <v>23</v>
      </c>
      <c r="I27" s="12">
        <v>0.115</v>
      </c>
      <c r="J27" s="168">
        <v>9081.7151038898228</v>
      </c>
      <c r="K27" s="13">
        <v>0</v>
      </c>
      <c r="L27" s="13">
        <v>0.12853999999999999</v>
      </c>
      <c r="M27" s="63">
        <v>90.183000000000007</v>
      </c>
      <c r="N27" s="14">
        <v>21.186301369863013</v>
      </c>
      <c r="O27" s="14">
        <v>7.4513354436787456</v>
      </c>
      <c r="P27" s="159"/>
      <c r="Q27" s="64"/>
      <c r="R27" s="149"/>
      <c r="S27" s="149"/>
      <c r="T27" s="149"/>
      <c r="U27" s="149"/>
      <c r="V27" s="150"/>
      <c r="W27" s="151"/>
      <c r="X27" s="64"/>
      <c r="Y27" s="30"/>
    </row>
    <row r="28" spans="2:25" ht="42" customHeight="1" thickTop="1" thickBot="1" x14ac:dyDescent="0.25">
      <c r="B28" s="123"/>
      <c r="C28" s="123"/>
      <c r="D28" s="192"/>
      <c r="E28" s="193"/>
      <c r="F28" s="15">
        <v>55087</v>
      </c>
      <c r="G28" s="16" t="s">
        <v>2</v>
      </c>
      <c r="H28" s="17">
        <v>31</v>
      </c>
      <c r="I28" s="18">
        <v>7.2499999999999995E-2</v>
      </c>
      <c r="J28" s="19">
        <v>11045.156349514191</v>
      </c>
      <c r="K28" s="20">
        <v>0</v>
      </c>
      <c r="L28" s="20">
        <v>0.12733</v>
      </c>
      <c r="M28" s="62">
        <v>58.878999999999998</v>
      </c>
      <c r="N28" s="21">
        <v>25.443835616438356</v>
      </c>
      <c r="O28" s="21">
        <v>8.4574448811486693</v>
      </c>
      <c r="P28" s="159"/>
      <c r="Q28" s="64"/>
      <c r="R28" s="149"/>
      <c r="S28" s="149"/>
      <c r="T28" s="149"/>
      <c r="U28" s="149"/>
      <c r="V28" s="150"/>
      <c r="W28" s="151"/>
      <c r="X28" s="64"/>
      <c r="Y28" s="30"/>
    </row>
    <row r="29" spans="2:25" ht="42" customHeight="1" thickTop="1" thickBot="1" x14ac:dyDescent="0.25">
      <c r="B29" s="123"/>
      <c r="C29" s="123"/>
      <c r="D29" s="222" t="s">
        <v>50</v>
      </c>
      <c r="E29" s="222"/>
      <c r="F29" s="222"/>
      <c r="G29" s="222"/>
      <c r="H29" s="222"/>
      <c r="I29" s="222"/>
      <c r="J29" s="124">
        <v>96729.203527321646</v>
      </c>
      <c r="K29" s="137"/>
      <c r="L29" s="128"/>
      <c r="M29" s="128"/>
      <c r="N29" s="127">
        <v>10.933127571438328</v>
      </c>
      <c r="O29" s="127">
        <v>5.4398990254307922</v>
      </c>
      <c r="P29" s="160"/>
      <c r="Q29" s="64"/>
      <c r="R29" s="149"/>
      <c r="S29" s="149"/>
      <c r="T29" s="149"/>
      <c r="U29" s="149"/>
      <c r="V29" s="150"/>
      <c r="W29" s="151"/>
      <c r="X29" s="64"/>
      <c r="Y29" s="97"/>
    </row>
    <row r="30" spans="2:25" ht="42" customHeight="1" thickTop="1" thickBot="1" x14ac:dyDescent="0.25">
      <c r="B30" s="123"/>
      <c r="C30" s="123"/>
      <c r="D30" s="217"/>
      <c r="E30" s="193"/>
      <c r="F30" s="166">
        <v>46463</v>
      </c>
      <c r="G30" s="10" t="s">
        <v>2</v>
      </c>
      <c r="H30" s="11">
        <v>11</v>
      </c>
      <c r="I30" s="12">
        <v>3.3000000000000002E-2</v>
      </c>
      <c r="J30" s="168">
        <v>6207.494693746833</v>
      </c>
      <c r="K30" s="13">
        <v>4.2446107822859141E-4</v>
      </c>
      <c r="L30" s="13">
        <v>5.1810000000000002E-2</v>
      </c>
      <c r="M30" s="63">
        <v>96.805000000000007</v>
      </c>
      <c r="N30" s="14">
        <v>1.8164383561643835</v>
      </c>
      <c r="O30" s="14">
        <v>1.7839297735180497</v>
      </c>
      <c r="P30" s="159"/>
      <c r="Q30" s="64"/>
      <c r="R30" s="86"/>
      <c r="S30" s="86"/>
      <c r="T30" s="86"/>
      <c r="U30" s="86"/>
      <c r="V30" s="87"/>
      <c r="W30" s="88"/>
      <c r="X30" s="64"/>
      <c r="Y30" s="64"/>
    </row>
    <row r="31" spans="2:25" ht="42" customHeight="1" thickTop="1" thickBot="1" x14ac:dyDescent="0.25">
      <c r="B31" s="123"/>
      <c r="C31" s="123"/>
      <c r="D31" s="217"/>
      <c r="E31" s="193"/>
      <c r="F31" s="15">
        <v>47226</v>
      </c>
      <c r="G31" s="16" t="s">
        <v>2</v>
      </c>
      <c r="H31" s="17">
        <v>10</v>
      </c>
      <c r="I31" s="18">
        <v>2.2499999999999999E-2</v>
      </c>
      <c r="J31" s="19">
        <v>7032.6028571461056</v>
      </c>
      <c r="K31" s="20">
        <v>4.2446107822860074E-4</v>
      </c>
      <c r="L31" s="20">
        <v>5.9420000000000001E-2</v>
      </c>
      <c r="M31" s="62">
        <v>87.457999999999998</v>
      </c>
      <c r="N31" s="21">
        <v>3.9068493150684933</v>
      </c>
      <c r="O31" s="21">
        <v>3.7633474123153778</v>
      </c>
      <c r="P31" s="159"/>
      <c r="Q31" s="89"/>
      <c r="R31" s="64"/>
      <c r="S31" s="64"/>
      <c r="T31" s="64"/>
      <c r="U31" s="64"/>
      <c r="V31" s="64"/>
      <c r="W31" s="64"/>
      <c r="X31" s="64"/>
      <c r="Y31" s="64"/>
    </row>
    <row r="32" spans="2:25" ht="42" customHeight="1" thickTop="1" thickBot="1" x14ac:dyDescent="0.25">
      <c r="B32" s="123"/>
      <c r="C32" s="123"/>
      <c r="D32" s="217"/>
      <c r="E32" s="193"/>
      <c r="F32" s="166">
        <v>48663</v>
      </c>
      <c r="G32" s="10" t="s">
        <v>2</v>
      </c>
      <c r="H32" s="11">
        <v>20</v>
      </c>
      <c r="I32" s="12">
        <v>0.03</v>
      </c>
      <c r="J32" s="168">
        <v>4123.0617272300033</v>
      </c>
      <c r="K32" s="13">
        <v>4.2446107822871002E-4</v>
      </c>
      <c r="L32" s="13">
        <v>6.3289999999999999E-2</v>
      </c>
      <c r="M32" s="63">
        <v>79.900999999999996</v>
      </c>
      <c r="N32" s="14">
        <v>7.8438356164383558</v>
      </c>
      <c r="O32" s="14">
        <v>6.9555915229495158</v>
      </c>
      <c r="P32" s="159"/>
      <c r="Q32" s="64"/>
      <c r="R32" s="64"/>
      <c r="S32" s="64"/>
      <c r="T32" s="64"/>
      <c r="U32" s="64"/>
      <c r="V32" s="64"/>
      <c r="W32" s="64"/>
      <c r="X32" s="64"/>
      <c r="Y32" s="64"/>
    </row>
    <row r="33" spans="1:25" ht="42" customHeight="1" thickTop="1" thickBot="1" x14ac:dyDescent="0.25">
      <c r="B33" s="123"/>
      <c r="C33" s="123"/>
      <c r="D33" s="217"/>
      <c r="E33" s="193"/>
      <c r="F33" s="15">
        <v>49403</v>
      </c>
      <c r="G33" s="16" t="s">
        <v>2</v>
      </c>
      <c r="H33" s="17">
        <v>20</v>
      </c>
      <c r="I33" s="18">
        <v>4.7500000000000001E-2</v>
      </c>
      <c r="J33" s="19">
        <v>8980.3801980285371</v>
      </c>
      <c r="K33" s="20">
        <v>4.2446107822875442E-4</v>
      </c>
      <c r="L33" s="20">
        <v>6.3200000000000006E-2</v>
      </c>
      <c r="M33" s="62">
        <v>88.709000000000003</v>
      </c>
      <c r="N33" s="21">
        <v>9.8712328767123285</v>
      </c>
      <c r="O33" s="21">
        <v>7.9218394074332981</v>
      </c>
      <c r="P33" s="159"/>
      <c r="Q33" s="64"/>
      <c r="R33" s="64"/>
      <c r="S33" s="64"/>
      <c r="T33" s="64"/>
      <c r="U33" s="64"/>
      <c r="V33" s="64"/>
      <c r="W33" s="64"/>
      <c r="X33" s="64"/>
      <c r="Y33" s="64"/>
    </row>
    <row r="34" spans="1:25" ht="42" customHeight="1" thickTop="1" thickBot="1" x14ac:dyDescent="0.25">
      <c r="B34" s="123"/>
      <c r="C34" s="123"/>
      <c r="D34" s="217"/>
      <c r="E34" s="193"/>
      <c r="F34" s="166">
        <v>50096</v>
      </c>
      <c r="G34" s="10" t="s">
        <v>2</v>
      </c>
      <c r="H34" s="11">
        <v>18</v>
      </c>
      <c r="I34" s="12">
        <v>3.7499999999999999E-2</v>
      </c>
      <c r="J34" s="168">
        <v>10363.954730249488</v>
      </c>
      <c r="K34" s="13">
        <v>4.2446107822863191E-4</v>
      </c>
      <c r="L34" s="13">
        <v>6.3500000000000001E-2</v>
      </c>
      <c r="M34" s="63">
        <v>78.881</v>
      </c>
      <c r="N34" s="14">
        <v>11.769863013698631</v>
      </c>
      <c r="O34" s="14">
        <v>9.3184313387234816</v>
      </c>
      <c r="P34" s="159"/>
      <c r="Q34" s="64"/>
      <c r="R34" s="64"/>
      <c r="S34" s="64"/>
      <c r="T34" s="64"/>
      <c r="U34" s="64"/>
      <c r="V34" s="64"/>
      <c r="W34" s="64"/>
      <c r="X34" s="64"/>
      <c r="Y34" s="64"/>
    </row>
    <row r="35" spans="1:25" ht="42" customHeight="1" thickTop="1" thickBot="1" x14ac:dyDescent="0.25">
      <c r="B35" s="123"/>
      <c r="C35" s="123"/>
      <c r="D35" s="217"/>
      <c r="E35" s="193"/>
      <c r="F35" s="15">
        <v>51580</v>
      </c>
      <c r="G35" s="16" t="s">
        <v>2</v>
      </c>
      <c r="H35" s="17">
        <v>17</v>
      </c>
      <c r="I35" s="18">
        <v>0.05</v>
      </c>
      <c r="J35" s="19">
        <v>1059.2242181531362</v>
      </c>
      <c r="K35" s="20">
        <v>4.244610782285887E-4</v>
      </c>
      <c r="L35" s="20">
        <v>6.472E-2</v>
      </c>
      <c r="M35" s="62">
        <v>85.665000000000006</v>
      </c>
      <c r="N35" s="21">
        <v>15.835616438356164</v>
      </c>
      <c r="O35" s="21">
        <v>10.787914684101178</v>
      </c>
      <c r="P35" s="159"/>
      <c r="Q35" s="64"/>
      <c r="R35" s="64"/>
      <c r="S35" s="64"/>
      <c r="T35" s="64"/>
      <c r="U35" s="64"/>
      <c r="V35" s="64"/>
      <c r="W35" s="64"/>
      <c r="X35" s="64"/>
      <c r="Y35" s="64"/>
    </row>
    <row r="36" spans="1:25" ht="42" customHeight="1" thickTop="1" thickBot="1" x14ac:dyDescent="0.25">
      <c r="B36" s="123"/>
      <c r="C36" s="123"/>
      <c r="D36" s="217"/>
      <c r="E36" s="193"/>
      <c r="F36" s="166">
        <v>54590</v>
      </c>
      <c r="G36" s="10" t="s">
        <v>2</v>
      </c>
      <c r="H36" s="11">
        <v>32</v>
      </c>
      <c r="I36" s="12">
        <v>3.7499999999999999E-2</v>
      </c>
      <c r="J36" s="168">
        <v>8425.5706172084774</v>
      </c>
      <c r="K36" s="13">
        <v>4.2446107822860561E-4</v>
      </c>
      <c r="L36" s="13">
        <v>6.0420000000000001E-2</v>
      </c>
      <c r="M36" s="63">
        <v>71.302000000000007</v>
      </c>
      <c r="N36" s="14">
        <v>24.082191780821919</v>
      </c>
      <c r="O36" s="14">
        <v>13.988496140434286</v>
      </c>
      <c r="P36" s="159"/>
      <c r="Q36" s="64"/>
      <c r="R36" s="64"/>
      <c r="S36" s="64"/>
      <c r="T36" s="64"/>
      <c r="U36" s="64"/>
      <c r="V36" s="64"/>
      <c r="W36" s="64"/>
      <c r="X36" s="64"/>
      <c r="Y36" s="64"/>
    </row>
    <row r="37" spans="1:25" ht="42" customHeight="1" thickTop="1" thickBot="1" x14ac:dyDescent="0.25">
      <c r="B37" s="123"/>
      <c r="C37" s="123"/>
      <c r="D37" s="194"/>
      <c r="E37" s="195"/>
      <c r="F37" s="15">
        <v>56753</v>
      </c>
      <c r="G37" s="16" t="s">
        <v>2</v>
      </c>
      <c r="H37" s="17">
        <v>31</v>
      </c>
      <c r="I37" s="18">
        <v>5.2499999999999998E-2</v>
      </c>
      <c r="J37" s="19">
        <v>1453.6074188752414</v>
      </c>
      <c r="K37" s="20">
        <v>4.2446107822884647E-4</v>
      </c>
      <c r="L37" s="20">
        <v>5.9340000000000004E-2</v>
      </c>
      <c r="M37" s="62">
        <v>90.519000000000005</v>
      </c>
      <c r="N37" s="21">
        <v>30.008219178082193</v>
      </c>
      <c r="O37" s="21">
        <v>15.020194534780028</v>
      </c>
      <c r="P37" s="159"/>
      <c r="Q37" s="64"/>
      <c r="R37" s="64"/>
      <c r="S37" s="64"/>
      <c r="T37" s="64"/>
      <c r="U37" s="64"/>
      <c r="V37" s="64"/>
      <c r="W37" s="64"/>
      <c r="X37" s="64"/>
      <c r="Y37" s="64"/>
    </row>
    <row r="38" spans="1:25" ht="42" customHeight="1" thickTop="1" thickBot="1" x14ac:dyDescent="0.25">
      <c r="B38" s="123"/>
      <c r="C38" s="123"/>
      <c r="D38" s="212" t="s">
        <v>63</v>
      </c>
      <c r="E38" s="212"/>
      <c r="F38" s="212"/>
      <c r="G38" s="212"/>
      <c r="H38" s="212"/>
      <c r="I38" s="212"/>
      <c r="J38" s="124">
        <v>47645.896460637814</v>
      </c>
      <c r="K38" s="125"/>
      <c r="L38" s="125"/>
      <c r="M38" s="126"/>
      <c r="N38" s="127">
        <v>11.43899281297618</v>
      </c>
      <c r="O38" s="127">
        <v>8.0816293371085806</v>
      </c>
      <c r="P38" s="160"/>
      <c r="Q38" s="64"/>
      <c r="R38" s="64"/>
      <c r="S38" s="64"/>
      <c r="T38" s="64"/>
      <c r="U38" s="64"/>
      <c r="V38" s="64"/>
      <c r="W38" s="64"/>
      <c r="X38" s="64"/>
      <c r="Y38" s="64"/>
    </row>
    <row r="39" spans="1:25" ht="42" customHeight="1" thickTop="1" thickBot="1" x14ac:dyDescent="0.25">
      <c r="B39" s="123"/>
      <c r="C39" s="123"/>
      <c r="D39" s="213" t="s">
        <v>88</v>
      </c>
      <c r="E39" s="214"/>
      <c r="F39" s="166">
        <v>47933</v>
      </c>
      <c r="G39" s="10" t="s">
        <v>2</v>
      </c>
      <c r="H39" s="11">
        <v>10</v>
      </c>
      <c r="I39" s="12">
        <v>7.0000000000000007E-2</v>
      </c>
      <c r="J39" s="168">
        <v>1024.2855090577368</v>
      </c>
      <c r="K39" s="13">
        <v>0</v>
      </c>
      <c r="L39" s="13">
        <v>0.1177</v>
      </c>
      <c r="M39" s="63">
        <v>80.581000000000003</v>
      </c>
      <c r="N39" s="14">
        <v>5.8438356164383558</v>
      </c>
      <c r="O39" s="14">
        <v>4.8225173673752124</v>
      </c>
      <c r="P39" s="159"/>
      <c r="Q39" s="64"/>
      <c r="R39" s="64"/>
      <c r="S39" s="64"/>
      <c r="T39" s="64"/>
      <c r="U39" s="64"/>
      <c r="V39" s="64"/>
      <c r="W39" s="64"/>
      <c r="X39" s="64"/>
      <c r="Y39" s="64"/>
    </row>
    <row r="40" spans="1:25" ht="42" customHeight="1" thickTop="1" x14ac:dyDescent="0.2">
      <c r="B40" s="123"/>
      <c r="C40" s="123"/>
      <c r="D40" s="189" t="s">
        <v>87</v>
      </c>
      <c r="E40" s="189"/>
      <c r="F40" s="189"/>
      <c r="G40" s="189"/>
      <c r="H40" s="189"/>
      <c r="I40" s="189"/>
      <c r="J40" s="124">
        <v>1024.2855090577368</v>
      </c>
      <c r="K40" s="125"/>
      <c r="L40" s="125"/>
      <c r="M40" s="126"/>
      <c r="N40" s="127">
        <v>5.8438356164383558</v>
      </c>
      <c r="O40" s="127">
        <v>4.8225173673752124</v>
      </c>
      <c r="P40" s="160"/>
      <c r="Q40" s="64"/>
      <c r="S40" s="64"/>
      <c r="T40" s="64"/>
      <c r="U40" s="64"/>
      <c r="V40" s="64"/>
      <c r="W40" s="64"/>
      <c r="X40" s="64"/>
      <c r="Y40" s="64"/>
    </row>
    <row r="41" spans="1:25" ht="42" customHeight="1" x14ac:dyDescent="0.2">
      <c r="B41" s="123"/>
      <c r="C41" s="123"/>
      <c r="D41" s="190" t="s">
        <v>62</v>
      </c>
      <c r="E41" s="190"/>
      <c r="F41" s="190"/>
      <c r="G41" s="190"/>
      <c r="H41" s="190"/>
      <c r="I41" s="190"/>
      <c r="J41" s="124">
        <v>145399.38549701721</v>
      </c>
      <c r="K41" s="125"/>
      <c r="L41" s="125"/>
      <c r="M41" s="126"/>
      <c r="N41" s="129"/>
      <c r="O41" s="129"/>
      <c r="P41" s="161"/>
      <c r="Q41" s="64"/>
      <c r="R41" s="64"/>
      <c r="S41" s="90"/>
      <c r="T41" s="90"/>
      <c r="U41" s="90"/>
      <c r="V41" s="64"/>
      <c r="W41" s="64"/>
      <c r="X41" s="64"/>
      <c r="Y41" s="64"/>
    </row>
    <row r="42" spans="1:25" ht="42" customHeight="1" x14ac:dyDescent="0.2">
      <c r="B42" s="123"/>
      <c r="C42" s="123"/>
      <c r="D42" s="190" t="s">
        <v>4</v>
      </c>
      <c r="E42" s="190"/>
      <c r="F42" s="190"/>
      <c r="G42" s="190"/>
      <c r="H42" s="190"/>
      <c r="I42" s="190"/>
      <c r="J42" s="124">
        <v>153236.92860686412</v>
      </c>
      <c r="K42" s="125"/>
      <c r="L42" s="125"/>
      <c r="M42" s="126"/>
      <c r="N42" s="129"/>
      <c r="O42" s="130"/>
      <c r="P42" s="162"/>
      <c r="Q42" s="64"/>
      <c r="R42" s="64"/>
      <c r="S42" s="64"/>
      <c r="T42" s="64"/>
      <c r="U42" s="90"/>
      <c r="V42" s="64"/>
      <c r="W42" s="64"/>
      <c r="X42" s="64"/>
      <c r="Y42" s="64"/>
    </row>
    <row r="43" spans="1:25" ht="32.25" hidden="1" customHeight="1" x14ac:dyDescent="0.2">
      <c r="B43" s="122" t="s">
        <v>61</v>
      </c>
      <c r="C43" s="122"/>
      <c r="D43" s="122" t="s">
        <v>60</v>
      </c>
      <c r="E43" s="122"/>
      <c r="F43" s="122" t="s">
        <v>59</v>
      </c>
      <c r="G43" s="122"/>
      <c r="H43" s="122" t="s">
        <v>58</v>
      </c>
      <c r="I43" s="122" t="s">
        <v>57</v>
      </c>
      <c r="J43" s="122" t="s">
        <v>56</v>
      </c>
      <c r="K43" s="122"/>
      <c r="L43" s="122" t="s">
        <v>55</v>
      </c>
      <c r="M43" s="122" t="s">
        <v>54</v>
      </c>
      <c r="N43" s="122" t="s">
        <v>53</v>
      </c>
      <c r="O43" s="122"/>
      <c r="P43" s="122"/>
      <c r="Q43" s="64"/>
      <c r="R43" s="91"/>
      <c r="S43" s="64"/>
      <c r="T43" s="64"/>
      <c r="U43" s="64"/>
      <c r="V43" s="64"/>
      <c r="W43" s="92"/>
      <c r="X43" s="64"/>
      <c r="Y43" s="64"/>
    </row>
    <row r="44" spans="1:25" ht="66.75" hidden="1" customHeight="1" x14ac:dyDescent="0.2">
      <c r="B44" s="198"/>
      <c r="C44" s="198"/>
      <c r="D44" s="199" t="s">
        <v>52</v>
      </c>
      <c r="E44" s="200"/>
      <c r="F44" s="201" t="s">
        <v>51</v>
      </c>
      <c r="G44" s="202"/>
      <c r="H44" s="11">
        <v>2</v>
      </c>
      <c r="I44" s="22">
        <v>5.5E-2</v>
      </c>
      <c r="J44" s="188">
        <v>0</v>
      </c>
      <c r="K44" s="188"/>
      <c r="L44" s="13">
        <v>0</v>
      </c>
      <c r="M44" s="14">
        <v>0</v>
      </c>
      <c r="N44" s="14">
        <v>0</v>
      </c>
      <c r="O44" s="14"/>
      <c r="P44" s="158"/>
      <c r="Q44" s="64"/>
      <c r="R44" s="93"/>
      <c r="S44" s="94"/>
      <c r="T44" s="94"/>
      <c r="U44" s="94"/>
      <c r="V44" s="94"/>
      <c r="W44" s="95"/>
      <c r="X44" s="64"/>
      <c r="Y44" s="64"/>
    </row>
    <row r="45" spans="1:25" ht="42" hidden="1" customHeight="1" x14ac:dyDescent="0.2">
      <c r="B45" s="120" t="s">
        <v>50</v>
      </c>
      <c r="C45" s="120"/>
      <c r="D45" s="31"/>
      <c r="E45" s="31"/>
      <c r="F45" s="31"/>
      <c r="G45" s="31"/>
      <c r="H45" s="31"/>
      <c r="I45" s="31"/>
      <c r="J45" s="31"/>
      <c r="K45" s="31"/>
      <c r="L45" s="31"/>
      <c r="M45" s="31"/>
      <c r="N45" s="31"/>
      <c r="O45" s="31"/>
      <c r="P45" s="31"/>
      <c r="Q45" s="64"/>
      <c r="R45" s="64"/>
      <c r="S45" s="64"/>
      <c r="T45" s="64"/>
      <c r="U45" s="64"/>
      <c r="V45" s="64"/>
      <c r="W45" s="64"/>
      <c r="X45" s="64"/>
      <c r="Y45" s="64"/>
    </row>
    <row r="46" spans="1:25" ht="42" hidden="1" customHeight="1" x14ac:dyDescent="0.2">
      <c r="B46" s="121"/>
      <c r="C46" s="121"/>
      <c r="D46" s="31"/>
      <c r="E46" s="31"/>
      <c r="F46" s="31"/>
      <c r="G46" s="31"/>
      <c r="H46" s="31"/>
      <c r="I46" s="31"/>
      <c r="J46" s="31"/>
      <c r="K46" s="31"/>
      <c r="L46" s="31"/>
      <c r="M46" s="31"/>
      <c r="N46" s="31"/>
      <c r="O46" s="31"/>
      <c r="P46" s="31"/>
      <c r="Q46" s="86"/>
      <c r="R46" s="64"/>
      <c r="S46" s="64"/>
      <c r="T46" s="64"/>
      <c r="U46" s="64"/>
      <c r="V46" s="64"/>
      <c r="W46" s="96"/>
      <c r="X46" s="64"/>
      <c r="Y46" s="64"/>
    </row>
    <row r="47" spans="1:25" ht="18" x14ac:dyDescent="0.2">
      <c r="A47" s="64"/>
      <c r="B47" s="64"/>
      <c r="C47" s="64"/>
      <c r="D47" s="65"/>
      <c r="E47" s="65"/>
      <c r="F47" s="65"/>
      <c r="G47" s="65"/>
      <c r="H47" s="65"/>
      <c r="I47" s="65"/>
      <c r="J47" s="65"/>
      <c r="K47" s="65"/>
      <c r="L47" s="65"/>
      <c r="M47" s="65"/>
      <c r="N47" s="65"/>
      <c r="O47" s="65"/>
      <c r="P47" s="65"/>
      <c r="Q47" s="64"/>
      <c r="R47" s="64"/>
      <c r="S47" s="64"/>
      <c r="T47" s="64"/>
      <c r="U47" s="64"/>
      <c r="V47" s="64"/>
      <c r="W47" s="66"/>
      <c r="X47" s="64"/>
      <c r="Y47" s="64"/>
    </row>
    <row r="48" spans="1:25" ht="18" customHeight="1" x14ac:dyDescent="0.2">
      <c r="A48" s="64"/>
      <c r="B48" s="64"/>
      <c r="C48" s="64"/>
      <c r="D48" s="64"/>
      <c r="E48" s="64"/>
      <c r="F48" s="64"/>
      <c r="G48" s="64"/>
      <c r="H48" s="64"/>
      <c r="I48" s="64"/>
      <c r="J48" s="64"/>
      <c r="K48" s="64"/>
      <c r="L48" s="67"/>
      <c r="M48" s="64"/>
      <c r="N48" s="66"/>
      <c r="O48" s="64"/>
      <c r="P48" s="64"/>
      <c r="Q48" s="65"/>
      <c r="R48" s="64"/>
      <c r="S48" s="64"/>
      <c r="T48" s="64"/>
      <c r="U48" s="64"/>
      <c r="V48" s="64"/>
      <c r="W48" s="65"/>
      <c r="X48" s="64"/>
      <c r="Y48" s="64"/>
    </row>
    <row r="49" spans="1:25" ht="18" x14ac:dyDescent="0.2">
      <c r="A49" s="64"/>
      <c r="B49" s="64"/>
      <c r="C49" s="64"/>
      <c r="D49" s="64"/>
      <c r="E49" s="64"/>
      <c r="F49" s="64"/>
      <c r="G49" s="64"/>
      <c r="H49" s="64"/>
      <c r="I49" s="64"/>
      <c r="J49" s="64"/>
      <c r="K49" s="64"/>
      <c r="L49" s="67"/>
      <c r="M49" s="64"/>
      <c r="N49" s="64"/>
      <c r="O49" s="64"/>
      <c r="P49" s="64"/>
      <c r="Q49" s="68"/>
      <c r="R49" s="64"/>
      <c r="S49" s="64"/>
      <c r="T49" s="64"/>
      <c r="U49" s="64"/>
      <c r="V49" s="64"/>
      <c r="W49" s="68"/>
      <c r="X49" s="64"/>
      <c r="Y49" s="64"/>
    </row>
    <row r="50" spans="1:25" ht="19.5" customHeight="1" x14ac:dyDescent="0.2">
      <c r="A50" s="64"/>
      <c r="B50" s="64"/>
      <c r="C50" s="64"/>
      <c r="D50" s="64"/>
      <c r="E50" s="64"/>
      <c r="F50" s="64"/>
      <c r="G50" s="64"/>
      <c r="H50" s="64"/>
      <c r="I50" s="64"/>
      <c r="J50" s="64"/>
      <c r="K50" s="64"/>
      <c r="L50" s="67"/>
      <c r="M50" s="64"/>
      <c r="N50" s="64"/>
      <c r="O50" s="64"/>
      <c r="P50" s="64"/>
      <c r="Q50" s="64"/>
      <c r="R50" s="64"/>
      <c r="S50" s="64"/>
      <c r="T50" s="64"/>
      <c r="U50" s="64"/>
      <c r="V50" s="64"/>
      <c r="W50" s="64"/>
      <c r="X50" s="64"/>
      <c r="Y50" s="64"/>
    </row>
    <row r="51" spans="1:25" ht="18" customHeight="1" x14ac:dyDescent="0.2">
      <c r="A51" s="64"/>
      <c r="B51" s="64"/>
      <c r="C51" s="64"/>
      <c r="D51" s="64"/>
      <c r="E51" s="64"/>
      <c r="F51" s="64"/>
      <c r="G51" s="64"/>
      <c r="H51" s="64"/>
      <c r="I51" s="64"/>
      <c r="J51" s="64"/>
      <c r="K51" s="64"/>
      <c r="L51" s="67"/>
      <c r="M51" s="64"/>
      <c r="N51" s="64"/>
      <c r="O51" s="64"/>
      <c r="P51" s="64"/>
      <c r="Q51" s="64"/>
      <c r="R51" s="64"/>
      <c r="S51" s="64"/>
      <c r="T51" s="64"/>
      <c r="U51" s="64"/>
      <c r="V51" s="64"/>
      <c r="W51" s="64"/>
      <c r="X51" s="64"/>
      <c r="Y51" s="64"/>
    </row>
    <row r="52" spans="1:25" ht="18" x14ac:dyDescent="0.2">
      <c r="A52" s="64"/>
      <c r="B52" s="64"/>
      <c r="C52" s="64"/>
      <c r="D52" s="64"/>
      <c r="E52" s="64"/>
      <c r="F52" s="64"/>
      <c r="G52" s="64"/>
      <c r="H52" s="64"/>
      <c r="I52" s="64"/>
      <c r="J52" s="64"/>
      <c r="K52" s="64"/>
      <c r="L52" s="67"/>
      <c r="M52" s="64"/>
      <c r="N52" s="64"/>
      <c r="O52" s="64"/>
      <c r="P52" s="64"/>
      <c r="Q52" s="64"/>
      <c r="R52" s="64"/>
      <c r="S52" s="64"/>
      <c r="T52" s="64"/>
      <c r="U52" s="64"/>
      <c r="V52" s="68"/>
      <c r="W52" s="68"/>
      <c r="X52" s="64"/>
      <c r="Y52" s="64"/>
    </row>
    <row r="53" spans="1:25" ht="20.25" customHeight="1" x14ac:dyDescent="0.2">
      <c r="A53" s="64"/>
      <c r="B53" s="64"/>
      <c r="C53" s="64"/>
      <c r="D53" s="64"/>
      <c r="E53" s="64"/>
      <c r="F53" s="64"/>
      <c r="G53" s="64"/>
      <c r="H53" s="64"/>
      <c r="I53" s="64"/>
      <c r="J53" s="64"/>
      <c r="K53" s="64"/>
      <c r="L53" s="67"/>
      <c r="M53" s="64"/>
      <c r="N53" s="64"/>
      <c r="O53" s="64"/>
      <c r="P53" s="64"/>
      <c r="Q53" s="64"/>
      <c r="R53" s="64"/>
      <c r="S53" s="64"/>
      <c r="T53" s="64"/>
      <c r="U53" s="64"/>
      <c r="V53" s="64"/>
      <c r="W53" s="64"/>
      <c r="X53" s="64"/>
      <c r="Y53" s="64"/>
    </row>
    <row r="54" spans="1:25" ht="18" x14ac:dyDescent="0.2">
      <c r="A54" s="64"/>
      <c r="B54" s="64"/>
      <c r="C54" s="64"/>
      <c r="D54" s="64"/>
      <c r="E54" s="64"/>
      <c r="F54" s="64"/>
      <c r="G54" s="64"/>
      <c r="H54" s="64"/>
      <c r="I54" s="64"/>
      <c r="J54" s="64"/>
      <c r="K54" s="64"/>
      <c r="L54" s="67"/>
      <c r="M54" s="64"/>
      <c r="N54" s="64"/>
      <c r="O54" s="64"/>
      <c r="P54" s="64"/>
      <c r="Q54" s="64"/>
      <c r="R54" s="64"/>
      <c r="S54" s="64"/>
      <c r="T54" s="64"/>
      <c r="U54" s="64"/>
      <c r="V54" s="64"/>
      <c r="W54" s="69"/>
      <c r="X54" s="64"/>
      <c r="Y54" s="64"/>
    </row>
    <row r="55" spans="1:25" ht="18" x14ac:dyDescent="0.2">
      <c r="A55" s="64"/>
      <c r="B55" s="65"/>
      <c r="C55" s="65"/>
      <c r="D55" s="65"/>
      <c r="E55" s="65"/>
      <c r="F55" s="65"/>
      <c r="G55" s="65"/>
      <c r="H55" s="65"/>
      <c r="I55" s="65"/>
      <c r="J55" s="70"/>
      <c r="K55" s="71"/>
      <c r="L55" s="72"/>
      <c r="M55" s="73"/>
      <c r="N55" s="71"/>
      <c r="O55" s="64"/>
      <c r="P55" s="64"/>
      <c r="Q55" s="64"/>
      <c r="R55" s="64"/>
      <c r="S55" s="64"/>
      <c r="T55" s="64"/>
      <c r="U55" s="64"/>
      <c r="V55" s="64"/>
      <c r="W55" s="64"/>
      <c r="X55" s="64"/>
      <c r="Y55" s="64"/>
    </row>
    <row r="56" spans="1:25" ht="19.5" customHeight="1" x14ac:dyDescent="0.2">
      <c r="A56" s="64"/>
      <c r="B56" s="65"/>
      <c r="C56" s="65"/>
      <c r="D56" s="65"/>
      <c r="E56" s="65"/>
      <c r="F56" s="64"/>
      <c r="G56" s="64"/>
      <c r="H56" s="64"/>
      <c r="I56" s="64"/>
      <c r="J56" s="64"/>
      <c r="K56" s="64"/>
      <c r="L56" s="67"/>
      <c r="M56" s="64"/>
      <c r="N56" s="64"/>
      <c r="O56" s="64"/>
      <c r="P56" s="64"/>
      <c r="Q56" s="64"/>
      <c r="R56" s="64"/>
      <c r="S56" s="64"/>
      <c r="T56" s="64"/>
      <c r="U56" s="64"/>
      <c r="V56" s="64"/>
      <c r="W56" s="64"/>
      <c r="X56" s="64"/>
      <c r="Y56" s="64"/>
    </row>
    <row r="57" spans="1:25" ht="18" x14ac:dyDescent="0.2">
      <c r="A57" s="64"/>
      <c r="B57" s="64"/>
      <c r="C57" s="64"/>
      <c r="D57" s="64"/>
      <c r="E57" s="64"/>
      <c r="F57" s="64"/>
      <c r="G57" s="64"/>
      <c r="H57" s="64"/>
      <c r="I57" s="64"/>
      <c r="J57" s="64"/>
      <c r="K57" s="64"/>
      <c r="L57" s="74"/>
      <c r="M57" s="64"/>
      <c r="N57" s="64"/>
      <c r="O57" s="64"/>
      <c r="P57" s="64"/>
      <c r="Q57" s="64"/>
      <c r="R57" s="64"/>
      <c r="S57" s="64"/>
      <c r="T57" s="64"/>
      <c r="U57" s="64"/>
      <c r="V57" s="64"/>
      <c r="W57" s="64"/>
      <c r="X57" s="64"/>
      <c r="Y57" s="64"/>
    </row>
    <row r="58" spans="1:25" ht="19.5" customHeight="1" x14ac:dyDescent="0.2">
      <c r="A58" s="64"/>
      <c r="B58" s="64"/>
      <c r="C58" s="64"/>
      <c r="D58" s="64"/>
      <c r="E58" s="64"/>
      <c r="F58" s="64"/>
      <c r="G58" s="65"/>
      <c r="H58" s="64"/>
      <c r="I58" s="64"/>
      <c r="J58" s="64"/>
      <c r="K58" s="64"/>
      <c r="L58" s="67"/>
      <c r="M58" s="64"/>
      <c r="N58" s="64"/>
      <c r="O58" s="64"/>
      <c r="P58" s="64"/>
      <c r="Q58" s="64"/>
      <c r="R58" s="64"/>
      <c r="S58" s="64"/>
      <c r="T58" s="64"/>
      <c r="U58" s="64"/>
      <c r="V58" s="64"/>
      <c r="W58" s="64"/>
      <c r="X58" s="64"/>
      <c r="Y58" s="64"/>
    </row>
    <row r="59" spans="1:25" ht="23.25" customHeight="1" x14ac:dyDescent="0.2">
      <c r="A59" s="64"/>
      <c r="B59" s="64"/>
      <c r="C59" s="64"/>
      <c r="D59" s="64"/>
      <c r="E59" s="64"/>
      <c r="F59" s="64"/>
      <c r="G59" s="75"/>
      <c r="H59" s="64"/>
      <c r="I59" s="64"/>
      <c r="J59" s="64"/>
      <c r="K59" s="64"/>
      <c r="L59" s="67"/>
      <c r="M59" s="64"/>
      <c r="N59" s="64"/>
      <c r="O59" s="64"/>
      <c r="P59" s="64"/>
      <c r="Q59" s="64"/>
      <c r="R59" s="64"/>
      <c r="S59" s="64"/>
      <c r="T59" s="64"/>
      <c r="U59" s="64"/>
      <c r="V59" s="64"/>
      <c r="W59" s="64"/>
      <c r="X59" s="64"/>
      <c r="Y59" s="64"/>
    </row>
    <row r="60" spans="1:25" ht="18" x14ac:dyDescent="0.2">
      <c r="A60" s="64"/>
      <c r="B60" s="64"/>
      <c r="C60" s="64"/>
      <c r="D60" s="64"/>
      <c r="E60" s="64"/>
      <c r="F60" s="64"/>
      <c r="G60" s="75"/>
      <c r="H60" s="64"/>
      <c r="I60" s="64"/>
      <c r="J60" s="64"/>
      <c r="K60" s="64"/>
      <c r="L60" s="67"/>
      <c r="M60" s="64"/>
      <c r="N60" s="64"/>
      <c r="O60" s="64"/>
      <c r="P60" s="64"/>
      <c r="Q60" s="64"/>
      <c r="R60" s="64"/>
      <c r="S60" s="64"/>
      <c r="T60" s="64"/>
      <c r="U60" s="64"/>
      <c r="V60" s="64"/>
      <c r="W60" s="64"/>
      <c r="X60" s="64"/>
      <c r="Y60" s="64"/>
    </row>
    <row r="61" spans="1:25" ht="18" customHeight="1" x14ac:dyDescent="0.2">
      <c r="A61" s="64"/>
      <c r="B61" s="64"/>
      <c r="C61" s="64"/>
      <c r="D61" s="64"/>
      <c r="E61" s="64"/>
      <c r="F61" s="64"/>
      <c r="G61" s="75"/>
      <c r="H61" s="64"/>
      <c r="I61" s="64"/>
      <c r="J61" s="64"/>
      <c r="K61" s="64"/>
      <c r="L61" s="67"/>
      <c r="M61" s="64"/>
      <c r="N61" s="64"/>
      <c r="O61" s="64"/>
      <c r="P61" s="64"/>
      <c r="Q61" s="64"/>
      <c r="R61" s="64"/>
      <c r="S61" s="64"/>
      <c r="T61" s="64"/>
      <c r="U61" s="64"/>
      <c r="V61" s="64"/>
      <c r="W61" s="64"/>
      <c r="X61" s="64"/>
      <c r="Y61" s="64"/>
    </row>
    <row r="62" spans="1:25" ht="18" customHeight="1" x14ac:dyDescent="0.2">
      <c r="A62" s="64"/>
      <c r="B62" s="64"/>
      <c r="C62" s="64"/>
      <c r="D62" s="64"/>
      <c r="E62" s="64"/>
      <c r="F62" s="64"/>
      <c r="G62" s="75"/>
      <c r="H62" s="64"/>
      <c r="I62" s="64"/>
      <c r="J62" s="64"/>
      <c r="K62" s="64"/>
      <c r="L62" s="67"/>
      <c r="M62" s="64"/>
      <c r="N62" s="64"/>
      <c r="O62" s="64"/>
      <c r="P62" s="64"/>
      <c r="Q62" s="64"/>
      <c r="R62" s="64"/>
      <c r="S62" s="64"/>
      <c r="T62" s="64"/>
      <c r="U62" s="64"/>
      <c r="V62" s="64"/>
      <c r="W62" s="64"/>
      <c r="X62" s="64"/>
      <c r="Y62" s="64"/>
    </row>
    <row r="63" spans="1:25" ht="21.75" customHeight="1" x14ac:dyDescent="0.2">
      <c r="A63" s="64"/>
      <c r="B63" s="64"/>
      <c r="C63" s="64"/>
      <c r="D63" s="64"/>
      <c r="E63" s="64"/>
      <c r="F63" s="64"/>
      <c r="G63" s="75"/>
      <c r="H63" s="76"/>
      <c r="I63" s="64"/>
      <c r="J63" s="64"/>
      <c r="K63" s="64"/>
      <c r="L63" s="67"/>
      <c r="M63" s="64"/>
      <c r="N63" s="64"/>
      <c r="O63" s="64"/>
      <c r="P63" s="64"/>
      <c r="Q63" s="64"/>
      <c r="R63" s="64"/>
      <c r="S63" s="64"/>
      <c r="T63" s="64"/>
      <c r="U63" s="64"/>
      <c r="V63" s="64"/>
      <c r="W63" s="64"/>
      <c r="X63" s="64"/>
      <c r="Y63" s="64"/>
    </row>
    <row r="64" spans="1:25" ht="27.75" customHeight="1" x14ac:dyDescent="0.2">
      <c r="A64" s="64"/>
      <c r="B64" s="64"/>
      <c r="C64" s="64"/>
      <c r="D64" s="64"/>
      <c r="E64" s="64"/>
      <c r="F64" s="64"/>
      <c r="G64" s="75"/>
      <c r="H64" s="64"/>
      <c r="I64" s="64"/>
      <c r="J64" s="64"/>
      <c r="K64" s="64"/>
      <c r="L64" s="74"/>
      <c r="M64" s="64"/>
      <c r="N64" s="64"/>
      <c r="O64" s="64"/>
      <c r="P64" s="64"/>
      <c r="Q64" s="64"/>
      <c r="R64" s="64"/>
      <c r="S64" s="64"/>
      <c r="T64" s="64"/>
      <c r="U64" s="64"/>
      <c r="V64" s="64"/>
      <c r="W64" s="64"/>
      <c r="X64" s="64"/>
      <c r="Y64" s="64"/>
    </row>
    <row r="65" spans="1:26" ht="23.25" customHeight="1" x14ac:dyDescent="0.2">
      <c r="A65" s="64"/>
      <c r="B65" s="64"/>
      <c r="C65" s="64"/>
      <c r="D65" s="64"/>
      <c r="E65" s="64"/>
      <c r="F65" s="64"/>
      <c r="G65" s="75"/>
      <c r="H65" s="64"/>
      <c r="I65" s="64"/>
      <c r="J65" s="64"/>
      <c r="K65" s="64"/>
      <c r="L65" s="74"/>
      <c r="M65" s="64"/>
      <c r="N65" s="64"/>
      <c r="O65" s="64"/>
      <c r="P65" s="64"/>
      <c r="Q65" s="64"/>
      <c r="R65" s="64"/>
      <c r="S65" s="64"/>
      <c r="T65" s="64"/>
      <c r="U65" s="64"/>
      <c r="V65" s="64"/>
      <c r="W65" s="64"/>
      <c r="X65" s="64"/>
      <c r="Y65" s="64"/>
      <c r="Z65" s="32"/>
    </row>
    <row r="66" spans="1:26" ht="37.5" customHeight="1" thickBot="1" x14ac:dyDescent="0.25">
      <c r="B66" s="131"/>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2040</v>
      </c>
      <c r="Q66" s="171">
        <v>2041</v>
      </c>
      <c r="R66" s="171">
        <v>2042</v>
      </c>
      <c r="S66" s="171">
        <v>2046</v>
      </c>
      <c r="T66" s="171">
        <v>2049</v>
      </c>
      <c r="U66" s="171">
        <v>2050</v>
      </c>
      <c r="V66" s="171">
        <v>2055</v>
      </c>
      <c r="W66" s="171" t="s">
        <v>5</v>
      </c>
    </row>
    <row r="67" spans="1:26" s="33" customFormat="1" ht="58.5" customHeight="1" thickTop="1" thickBot="1" x14ac:dyDescent="0.25">
      <c r="B67" s="145" t="s">
        <v>79</v>
      </c>
      <c r="C67" s="168">
        <v>5374.6353440886469</v>
      </c>
      <c r="D67" s="168">
        <v>9927.7557020883305</v>
      </c>
      <c r="E67" s="168">
        <v>4887.0574446790879</v>
      </c>
      <c r="F67" s="168">
        <v>9040.8717981870177</v>
      </c>
      <c r="G67" s="168">
        <v>1625.0111575610433</v>
      </c>
      <c r="H67" s="168">
        <v>6599.1041388326221</v>
      </c>
      <c r="I67" s="168">
        <v>8464.2584052828424</v>
      </c>
      <c r="J67" s="168">
        <v>6702.3485947698337</v>
      </c>
      <c r="K67" s="168">
        <v>6712.0702782686149</v>
      </c>
      <c r="L67" s="168">
        <v>6820.0740804589441</v>
      </c>
      <c r="M67" s="168"/>
      <c r="N67" s="168">
        <v>6863.6230707715004</v>
      </c>
      <c r="O67" s="168"/>
      <c r="P67" s="168">
        <v>395.01527580245852</v>
      </c>
      <c r="Q67" s="168">
        <v>1059.2242181531362</v>
      </c>
      <c r="R67" s="168">
        <v>12052.335402031345</v>
      </c>
      <c r="S67" s="168"/>
      <c r="T67" s="168">
        <v>8425.5706172084774</v>
      </c>
      <c r="U67" s="168"/>
      <c r="V67" s="168">
        <v>1453.6074188752414</v>
      </c>
      <c r="W67" s="34">
        <v>96402.562947059138</v>
      </c>
      <c r="Y67" s="1"/>
      <c r="Z67" s="1"/>
    </row>
    <row r="68" spans="1:26" s="33" customFormat="1" ht="57" customHeight="1" thickTop="1" thickBot="1" x14ac:dyDescent="0.25">
      <c r="B68" s="144" t="s">
        <v>31</v>
      </c>
      <c r="C68" s="19"/>
      <c r="D68" s="19"/>
      <c r="E68" s="19">
        <v>6207.494693746833</v>
      </c>
      <c r="F68" s="19"/>
      <c r="G68" s="19">
        <v>7032.6028571461056</v>
      </c>
      <c r="H68" s="19"/>
      <c r="I68" s="19"/>
      <c r="J68" s="19"/>
      <c r="K68" s="19">
        <v>4123.0617272300033</v>
      </c>
      <c r="L68" s="19"/>
      <c r="M68" s="19">
        <v>8980.3801980285371</v>
      </c>
      <c r="N68" s="19"/>
      <c r="O68" s="19">
        <v>10363.954730249488</v>
      </c>
      <c r="P68" s="19"/>
      <c r="Q68" s="19"/>
      <c r="R68" s="19"/>
      <c r="S68" s="19">
        <v>9081.7151038898228</v>
      </c>
      <c r="T68" s="19"/>
      <c r="U68" s="19">
        <v>11045.156349514191</v>
      </c>
      <c r="V68" s="19"/>
      <c r="W68" s="35">
        <v>56834.365659804978</v>
      </c>
      <c r="Y68" s="1"/>
      <c r="Z68" s="1"/>
    </row>
    <row r="69" spans="1:26" s="33" customFormat="1" ht="57" hidden="1" customHeight="1" x14ac:dyDescent="0.25">
      <c r="B69" s="132" t="s">
        <v>49</v>
      </c>
      <c r="C69" s="36"/>
      <c r="D69" s="37"/>
      <c r="E69" s="38"/>
      <c r="F69" s="36"/>
      <c r="G69" s="36"/>
      <c r="H69" s="36"/>
      <c r="I69" s="36"/>
      <c r="J69" s="36"/>
      <c r="K69" s="36"/>
      <c r="L69" s="36"/>
      <c r="M69" s="19"/>
      <c r="N69" s="19"/>
      <c r="O69" s="19"/>
      <c r="P69" s="19"/>
      <c r="Q69" s="19"/>
      <c r="R69" s="19"/>
      <c r="S69" s="19"/>
      <c r="T69" s="39"/>
      <c r="U69" s="19"/>
      <c r="V69" s="39"/>
      <c r="W69" s="39"/>
      <c r="Y69" s="1"/>
      <c r="Z69" s="1"/>
    </row>
    <row r="70" spans="1:26" s="33" customFormat="1" ht="57" customHeight="1" thickTop="1" thickBot="1" x14ac:dyDescent="0.25">
      <c r="B70" s="144" t="s">
        <v>5</v>
      </c>
      <c r="C70" s="40">
        <v>5374.6353440886469</v>
      </c>
      <c r="D70" s="40">
        <v>9927.7557020883305</v>
      </c>
      <c r="E70" s="40">
        <v>11094.552138425921</v>
      </c>
      <c r="F70" s="40">
        <v>9040.8717981870177</v>
      </c>
      <c r="G70" s="40">
        <v>8657.6140147071492</v>
      </c>
      <c r="H70" s="40">
        <v>6599.1041388326221</v>
      </c>
      <c r="I70" s="40">
        <v>8464.2584052828424</v>
      </c>
      <c r="J70" s="40">
        <v>6702.3485947698337</v>
      </c>
      <c r="K70" s="40">
        <v>10835.132005498617</v>
      </c>
      <c r="L70" s="40">
        <v>6820.0740804589441</v>
      </c>
      <c r="M70" s="40">
        <v>8980.3801980285371</v>
      </c>
      <c r="N70" s="40">
        <v>6863.6230707715004</v>
      </c>
      <c r="O70" s="40">
        <v>10363.954730249488</v>
      </c>
      <c r="P70" s="40">
        <v>395.01527580245852</v>
      </c>
      <c r="Q70" s="40">
        <v>1059.2242181531362</v>
      </c>
      <c r="R70" s="40">
        <v>12052.335402031345</v>
      </c>
      <c r="S70" s="40">
        <v>9081.7151038898228</v>
      </c>
      <c r="T70" s="40">
        <v>8425.5706172084774</v>
      </c>
      <c r="U70" s="40">
        <v>11045.156349514191</v>
      </c>
      <c r="V70" s="40">
        <v>1453.6074188752414</v>
      </c>
      <c r="W70" s="40">
        <v>153236.92860686412</v>
      </c>
      <c r="Y70" s="23"/>
      <c r="Z70" s="1"/>
    </row>
    <row r="71" spans="1:26" s="33" customFormat="1" ht="58.5" customHeight="1" thickTop="1" x14ac:dyDescent="0.2">
      <c r="B71" s="145" t="s">
        <v>48</v>
      </c>
      <c r="C71" s="133">
        <v>3.5074021601395465E-2</v>
      </c>
      <c r="D71" s="133">
        <v>6.4786966120669323E-2</v>
      </c>
      <c r="E71" s="133">
        <v>7.2401295427223469E-2</v>
      </c>
      <c r="F71" s="133">
        <v>5.89993018026468E-2</v>
      </c>
      <c r="G71" s="133">
        <v>5.6498222024004591E-2</v>
      </c>
      <c r="H71" s="133">
        <v>4.3064711612452802E-2</v>
      </c>
      <c r="I71" s="133">
        <v>5.523641384772373E-2</v>
      </c>
      <c r="J71" s="133">
        <v>4.3738468629614696E-2</v>
      </c>
      <c r="K71" s="133">
        <v>7.0708360602140558E-2</v>
      </c>
      <c r="L71" s="133">
        <v>4.4506726560385033E-2</v>
      </c>
      <c r="M71" s="133">
        <v>5.8604543171627291E-2</v>
      </c>
      <c r="N71" s="133">
        <v>4.4790920394785633E-2</v>
      </c>
      <c r="O71" s="133">
        <v>6.7633532102686925E-2</v>
      </c>
      <c r="P71" s="133">
        <v>2.5778073170331355E-3</v>
      </c>
      <c r="Q71" s="133">
        <v>6.9123299963197585E-3</v>
      </c>
      <c r="R71" s="133">
        <v>7.8651637771676608E-2</v>
      </c>
      <c r="S71" s="133">
        <v>5.926583876651137E-2</v>
      </c>
      <c r="T71" s="133">
        <v>5.4983943451546446E-2</v>
      </c>
      <c r="U71" s="133">
        <v>7.207894630837329E-2</v>
      </c>
      <c r="V71" s="133">
        <v>9.4860124911830702E-3</v>
      </c>
      <c r="W71" s="138">
        <v>1</v>
      </c>
      <c r="Y71" s="1"/>
      <c r="Z71" s="1"/>
    </row>
    <row r="72" spans="1:26" s="41" customFormat="1" ht="18" customHeight="1" x14ac:dyDescent="0.2">
      <c r="B72" s="77" t="s">
        <v>47</v>
      </c>
      <c r="C72" s="79" t="s">
        <v>90</v>
      </c>
      <c r="D72" s="78"/>
      <c r="E72" s="78"/>
      <c r="F72" s="78"/>
      <c r="G72" s="79"/>
      <c r="H72" s="78"/>
      <c r="I72" s="78"/>
      <c r="J72" s="42"/>
      <c r="K72" s="42"/>
      <c r="L72" s="42"/>
      <c r="M72" s="42"/>
      <c r="V72" s="64"/>
      <c r="W72" s="64"/>
      <c r="Y72" s="1"/>
      <c r="Z72" s="1"/>
    </row>
    <row r="73" spans="1:26" ht="20.25" x14ac:dyDescent="0.2">
      <c r="B73" s="79" t="s">
        <v>46</v>
      </c>
      <c r="C73" s="80"/>
      <c r="D73" s="80"/>
      <c r="E73" s="80"/>
      <c r="F73" s="78"/>
      <c r="G73" s="80"/>
      <c r="H73" s="80"/>
      <c r="I73" s="80"/>
      <c r="J73" s="75"/>
      <c r="K73" s="75"/>
      <c r="L73" s="81"/>
      <c r="M73" s="81"/>
      <c r="N73" s="42"/>
      <c r="O73" s="42"/>
      <c r="P73" s="42"/>
      <c r="Q73" s="42"/>
      <c r="R73" s="42"/>
      <c r="S73" s="42"/>
      <c r="T73" s="42"/>
      <c r="U73" s="42"/>
      <c r="V73" s="42"/>
      <c r="W73" s="42"/>
      <c r="X73" s="64"/>
      <c r="Y73" s="42"/>
      <c r="Z73" s="42"/>
    </row>
    <row r="74" spans="1:26" ht="20.25" x14ac:dyDescent="0.2">
      <c r="B74" s="79" t="s">
        <v>45</v>
      </c>
      <c r="C74" s="79" t="s">
        <v>44</v>
      </c>
      <c r="D74" s="80"/>
      <c r="E74" s="80"/>
      <c r="F74" s="80"/>
      <c r="G74" s="79"/>
      <c r="H74" s="80"/>
      <c r="I74" s="80"/>
      <c r="J74" s="75"/>
      <c r="K74" s="64"/>
      <c r="L74" s="75"/>
      <c r="M74" s="64"/>
      <c r="N74" s="81"/>
      <c r="O74" s="82"/>
      <c r="P74" s="82"/>
      <c r="Q74" s="82"/>
      <c r="R74" s="64"/>
      <c r="S74" s="64"/>
      <c r="T74" s="64"/>
      <c r="U74" s="83"/>
      <c r="V74" s="83"/>
      <c r="W74" s="83"/>
      <c r="X74" s="64"/>
      <c r="Y74" s="43"/>
      <c r="Z74" s="43"/>
    </row>
    <row r="75" spans="1:26" ht="18" x14ac:dyDescent="0.2">
      <c r="B75" s="83"/>
      <c r="C75" s="83"/>
      <c r="D75" s="83"/>
      <c r="E75" s="83"/>
      <c r="F75" s="75"/>
      <c r="G75" s="75"/>
      <c r="H75" s="75"/>
      <c r="I75" s="83"/>
      <c r="J75" s="75"/>
      <c r="K75" s="75"/>
      <c r="L75" s="75"/>
      <c r="M75" s="64"/>
      <c r="N75" s="75"/>
      <c r="O75" s="75"/>
      <c r="P75" s="75"/>
      <c r="Q75" s="75"/>
      <c r="R75" s="82"/>
      <c r="S75" s="82"/>
      <c r="T75" s="82"/>
      <c r="U75" s="82"/>
      <c r="V75" s="64"/>
      <c r="W75" s="83"/>
      <c r="X75" s="84"/>
      <c r="Y75" s="44"/>
      <c r="Z75" s="44"/>
    </row>
    <row r="76" spans="1:26" ht="21" customHeight="1" x14ac:dyDescent="0.2">
      <c r="B76" s="64"/>
      <c r="C76" s="64"/>
      <c r="D76" s="64"/>
      <c r="E76" s="64"/>
      <c r="F76" s="64"/>
      <c r="G76" s="75"/>
      <c r="H76" s="64"/>
      <c r="I76" s="64"/>
      <c r="J76" s="64"/>
      <c r="K76" s="64"/>
      <c r="L76" s="74"/>
      <c r="M76" s="64"/>
      <c r="N76" s="64"/>
      <c r="O76" s="64"/>
      <c r="P76" s="64"/>
      <c r="Q76" s="64"/>
      <c r="R76" s="64"/>
      <c r="S76" s="64"/>
      <c r="T76" s="64"/>
      <c r="U76" s="64"/>
      <c r="V76" s="64"/>
      <c r="W76" s="64"/>
      <c r="X76" s="64"/>
    </row>
    <row r="77" spans="1:26" ht="21" customHeight="1" x14ac:dyDescent="0.2">
      <c r="B77" s="203" t="s">
        <v>6</v>
      </c>
      <c r="C77" s="204"/>
      <c r="D77" s="204"/>
      <c r="E77" s="204"/>
      <c r="F77" s="204"/>
      <c r="G77" s="204"/>
      <c r="H77" s="204"/>
      <c r="I77" s="204"/>
      <c r="J77" s="204"/>
      <c r="K77" s="204"/>
      <c r="L77" s="204"/>
      <c r="M77" s="204"/>
      <c r="N77" s="204"/>
      <c r="O77" s="204"/>
      <c r="P77" s="204"/>
      <c r="Q77" s="204"/>
      <c r="R77" s="204"/>
      <c r="S77" s="204"/>
      <c r="T77" s="204"/>
      <c r="U77" s="204"/>
      <c r="V77" s="204"/>
      <c r="W77" s="205"/>
      <c r="X77" s="64"/>
    </row>
    <row r="78" spans="1:26" ht="18.75" customHeight="1" x14ac:dyDescent="0.2">
      <c r="B78" s="206"/>
      <c r="C78" s="207"/>
      <c r="D78" s="207"/>
      <c r="E78" s="207"/>
      <c r="F78" s="207"/>
      <c r="G78" s="207"/>
      <c r="H78" s="207"/>
      <c r="I78" s="207"/>
      <c r="J78" s="207"/>
      <c r="K78" s="207"/>
      <c r="L78" s="207"/>
      <c r="M78" s="207"/>
      <c r="N78" s="207"/>
      <c r="O78" s="207"/>
      <c r="P78" s="207"/>
      <c r="Q78" s="207"/>
      <c r="R78" s="207"/>
      <c r="S78" s="207"/>
      <c r="T78" s="207"/>
      <c r="U78" s="207"/>
      <c r="V78" s="207"/>
      <c r="W78" s="208"/>
      <c r="X78" s="64"/>
    </row>
    <row r="79" spans="1:26" ht="18.75" customHeight="1" x14ac:dyDescent="0.2">
      <c r="B79" s="206"/>
      <c r="C79" s="207"/>
      <c r="D79" s="207"/>
      <c r="E79" s="207"/>
      <c r="F79" s="207"/>
      <c r="G79" s="207"/>
      <c r="H79" s="207"/>
      <c r="I79" s="207"/>
      <c r="J79" s="207"/>
      <c r="K79" s="207"/>
      <c r="L79" s="207"/>
      <c r="M79" s="207"/>
      <c r="N79" s="207"/>
      <c r="O79" s="207"/>
      <c r="P79" s="207"/>
      <c r="Q79" s="207"/>
      <c r="R79" s="207"/>
      <c r="S79" s="207"/>
      <c r="T79" s="207"/>
      <c r="U79" s="207"/>
      <c r="V79" s="207"/>
      <c r="W79" s="208"/>
      <c r="X79" s="64"/>
    </row>
    <row r="80" spans="1:26" ht="18.75" customHeight="1" x14ac:dyDescent="0.2">
      <c r="B80" s="206"/>
      <c r="C80" s="207"/>
      <c r="D80" s="207"/>
      <c r="E80" s="207"/>
      <c r="F80" s="207"/>
      <c r="G80" s="207"/>
      <c r="H80" s="207"/>
      <c r="I80" s="207"/>
      <c r="J80" s="207"/>
      <c r="K80" s="207"/>
      <c r="L80" s="207"/>
      <c r="M80" s="207"/>
      <c r="N80" s="207"/>
      <c r="O80" s="207"/>
      <c r="P80" s="207"/>
      <c r="Q80" s="207"/>
      <c r="R80" s="207"/>
      <c r="S80" s="207"/>
      <c r="T80" s="207"/>
      <c r="U80" s="207"/>
      <c r="V80" s="207"/>
      <c r="W80" s="208"/>
      <c r="X80" s="64"/>
    </row>
    <row r="81" spans="2:24" ht="49.5" customHeight="1" x14ac:dyDescent="0.2">
      <c r="B81" s="209"/>
      <c r="C81" s="210"/>
      <c r="D81" s="210"/>
      <c r="E81" s="210"/>
      <c r="F81" s="210"/>
      <c r="G81" s="210"/>
      <c r="H81" s="210"/>
      <c r="I81" s="210"/>
      <c r="J81" s="210"/>
      <c r="K81" s="210"/>
      <c r="L81" s="210"/>
      <c r="M81" s="210"/>
      <c r="N81" s="210"/>
      <c r="O81" s="210"/>
      <c r="P81" s="210"/>
      <c r="Q81" s="210"/>
      <c r="R81" s="210"/>
      <c r="S81" s="210"/>
      <c r="T81" s="210"/>
      <c r="U81" s="210"/>
      <c r="V81" s="210"/>
      <c r="W81" s="211"/>
      <c r="X81" s="64"/>
    </row>
    <row r="82" spans="2:24" ht="19.5" customHeight="1" x14ac:dyDescent="0.2">
      <c r="B82" s="85"/>
      <c r="C82" s="85"/>
      <c r="D82" s="85"/>
      <c r="E82" s="85"/>
      <c r="F82" s="85"/>
      <c r="G82" s="85"/>
      <c r="H82" s="85"/>
      <c r="I82" s="85"/>
      <c r="J82" s="85"/>
      <c r="K82" s="85"/>
      <c r="L82" s="85"/>
      <c r="M82" s="85"/>
      <c r="N82" s="85"/>
      <c r="O82" s="85"/>
      <c r="P82" s="85"/>
      <c r="Q82" s="85"/>
      <c r="R82" s="85"/>
      <c r="S82" s="85"/>
      <c r="T82" s="85"/>
      <c r="U82" s="85"/>
      <c r="V82" s="85"/>
      <c r="W82" s="85"/>
      <c r="X82" s="64"/>
    </row>
    <row r="83" spans="2:24" ht="18" x14ac:dyDescent="0.2">
      <c r="B83" s="64"/>
      <c r="C83" s="64"/>
      <c r="D83" s="64"/>
      <c r="E83" s="64"/>
      <c r="F83" s="64"/>
      <c r="G83" s="64"/>
      <c r="H83" s="64"/>
      <c r="I83" s="64"/>
      <c r="J83" s="64"/>
      <c r="K83" s="64"/>
      <c r="L83" s="64"/>
      <c r="M83" s="64"/>
      <c r="N83" s="64"/>
      <c r="O83" s="64"/>
      <c r="P83" s="64"/>
      <c r="Q83" s="64"/>
      <c r="R83" s="64"/>
      <c r="S83" s="64"/>
      <c r="T83" s="64"/>
      <c r="U83" s="64"/>
      <c r="V83" s="64"/>
      <c r="W83" s="64"/>
      <c r="X83" s="64"/>
    </row>
    <row r="84" spans="2:24" ht="19.5" customHeight="1" x14ac:dyDescent="0.2"/>
    <row r="184" spans="1:1" ht="0" hidden="1" customHeight="1" x14ac:dyDescent="0.2">
      <c r="A184" s="46" t="e">
        <v>#N/A</v>
      </c>
    </row>
    <row r="186" spans="1:1" ht="0" hidden="1" customHeight="1" x14ac:dyDescent="0.2">
      <c r="A186" s="1" t="e">
        <v>#N/A</v>
      </c>
    </row>
    <row r="199" spans="1:1" ht="0" hidden="1" customHeight="1" x14ac:dyDescent="0.2">
      <c r="A199" s="1">
        <v>0</v>
      </c>
    </row>
    <row r="244" spans="5:17" ht="0" hidden="1" customHeight="1" x14ac:dyDescent="0.2">
      <c r="E244" s="1" t="s">
        <v>7</v>
      </c>
    </row>
    <row r="245" spans="5:17" ht="0" hidden="1" customHeight="1" x14ac:dyDescent="0.2">
      <c r="E245" s="1" t="s">
        <v>7</v>
      </c>
    </row>
    <row r="249" spans="5:17" ht="0" hidden="1" customHeight="1" x14ac:dyDescent="0.2">
      <c r="I249" s="1">
        <v>4404999.7</v>
      </c>
      <c r="L249" s="1"/>
      <c r="Q249" s="47">
        <v>4404999.7</v>
      </c>
    </row>
    <row r="250" spans="5:17" ht="0" hidden="1" customHeight="1" x14ac:dyDescent="0.2">
      <c r="I250" s="1">
        <v>3849999.7</v>
      </c>
      <c r="L250" s="1"/>
      <c r="Q250" s="48">
        <v>3849999.7</v>
      </c>
    </row>
    <row r="251" spans="5:17" ht="0" hidden="1" customHeight="1" x14ac:dyDescent="0.2">
      <c r="I251" s="1">
        <v>2849999.9</v>
      </c>
      <c r="L251" s="1"/>
      <c r="Q251" s="47">
        <v>2849999.9</v>
      </c>
    </row>
    <row r="252" spans="5:17" ht="0" hidden="1" customHeight="1" x14ac:dyDescent="0.2">
      <c r="I252" s="1">
        <v>1499999.9</v>
      </c>
      <c r="L252" s="1"/>
      <c r="Q252" s="48">
        <v>1499999.9</v>
      </c>
    </row>
    <row r="253" spans="5:17" ht="0" hidden="1" customHeight="1" x14ac:dyDescent="0.2">
      <c r="I253" s="1">
        <v>3993634.1901624901</v>
      </c>
      <c r="L253" s="1"/>
      <c r="Q253" s="47">
        <v>3993634.1901624901</v>
      </c>
    </row>
    <row r="254" spans="5:17" ht="0" hidden="1" customHeight="1" x14ac:dyDescent="0.2">
      <c r="I254" s="1">
        <v>33486459.399999999</v>
      </c>
      <c r="L254" s="1"/>
      <c r="Q254" s="48">
        <v>33486459.399999999</v>
      </c>
    </row>
    <row r="255" spans="5:17" ht="0" hidden="1" customHeight="1" x14ac:dyDescent="0.2">
      <c r="I255" s="1">
        <v>25779227.5</v>
      </c>
      <c r="L255" s="1"/>
      <c r="Q255" s="47">
        <v>25779227.5</v>
      </c>
    </row>
    <row r="256" spans="5:17" ht="0" hidden="1" customHeight="1" x14ac:dyDescent="0.2">
      <c r="I256" s="1">
        <v>19952831.899999999</v>
      </c>
      <c r="L256" s="1"/>
      <c r="Q256" s="48">
        <v>19952831.899999999</v>
      </c>
    </row>
    <row r="257" spans="9:17" ht="0" hidden="1" customHeight="1" x14ac:dyDescent="0.2">
      <c r="I257" s="1">
        <v>28778993.899999999</v>
      </c>
      <c r="L257" s="1"/>
      <c r="Q257" s="47">
        <v>28778993.899999999</v>
      </c>
    </row>
    <row r="258" spans="9:17" ht="0" hidden="1" customHeight="1" x14ac:dyDescent="0.2">
      <c r="I258" s="1">
        <v>9346857.9000000004</v>
      </c>
      <c r="L258" s="1"/>
      <c r="Q258" s="48">
        <v>9346857.9000000004</v>
      </c>
    </row>
    <row r="259" spans="9:17" ht="0" hidden="1" customHeight="1" x14ac:dyDescent="0.2">
      <c r="I259" s="1">
        <v>31116142.199999999</v>
      </c>
      <c r="L259" s="1"/>
      <c r="Q259" s="47">
        <v>31116142.199999999</v>
      </c>
    </row>
    <row r="260" spans="9:17" ht="0" hidden="1" customHeight="1" x14ac:dyDescent="0.2">
      <c r="I260" s="1">
        <v>19279119.899999999</v>
      </c>
      <c r="L260" s="1"/>
      <c r="Q260" s="48">
        <v>19279119.899999999</v>
      </c>
    </row>
    <row r="261" spans="9:17" ht="0" hidden="1" customHeight="1" x14ac:dyDescent="0.2">
      <c r="I261" s="1">
        <v>20041003.699999999</v>
      </c>
      <c r="L261" s="1"/>
      <c r="Q261" s="47">
        <v>20041003.699999999</v>
      </c>
    </row>
    <row r="262" spans="9:17" ht="0" hidden="1" customHeight="1" x14ac:dyDescent="0.2">
      <c r="I262" s="1">
        <v>15852849.5</v>
      </c>
      <c r="L262" s="1"/>
      <c r="Q262" s="48">
        <v>15852849.5</v>
      </c>
    </row>
    <row r="263" spans="9:17" ht="0" hidden="1" customHeight="1" x14ac:dyDescent="0.2">
      <c r="L263" s="1"/>
      <c r="Q263" s="48">
        <v>13634743.710934501</v>
      </c>
    </row>
    <row r="264" spans="9:17" ht="0" hidden="1" customHeight="1" x14ac:dyDescent="0.2">
      <c r="L264" s="1"/>
      <c r="Q264" s="47">
        <v>28722926.36108252</v>
      </c>
    </row>
    <row r="265" spans="9:17" ht="0" hidden="1" customHeight="1" x14ac:dyDescent="0.2">
      <c r="L265" s="1"/>
      <c r="Q265" s="48">
        <v>10821057.201114999</v>
      </c>
    </row>
    <row r="266" spans="9:17" ht="0" hidden="1" customHeight="1" x14ac:dyDescent="0.2">
      <c r="L266" s="1"/>
      <c r="Q266" s="47">
        <v>18130534.675384603</v>
      </c>
    </row>
    <row r="267" spans="9:17" ht="0" hidden="1" customHeight="1" x14ac:dyDescent="0.2">
      <c r="L267" s="1"/>
      <c r="Q267" s="48">
        <v>1133099.3419571</v>
      </c>
    </row>
    <row r="268" spans="9:17" ht="0" hidden="1" customHeight="1" x14ac:dyDescent="0.2">
      <c r="L268" s="1"/>
      <c r="Q268" s="47">
        <v>11583052.339476099</v>
      </c>
    </row>
    <row r="269" spans="9:17" ht="0" hidden="1" customHeight="1" x14ac:dyDescent="0.2">
      <c r="I269" s="1">
        <v>13634743.710934501</v>
      </c>
      <c r="L269" s="1"/>
      <c r="Q269" s="48">
        <v>15982374.067907801</v>
      </c>
    </row>
    <row r="270" spans="9:17" ht="0" hidden="1" customHeight="1" x14ac:dyDescent="0.2">
      <c r="I270" s="1">
        <v>28722926.36108252</v>
      </c>
      <c r="L270" s="1"/>
      <c r="Q270" s="47">
        <v>7621421.5479605002</v>
      </c>
    </row>
    <row r="271" spans="9:17" ht="0" hidden="1" customHeight="1" x14ac:dyDescent="0.2">
      <c r="I271" s="1">
        <v>10821057.201114999</v>
      </c>
      <c r="Q271" s="48">
        <v>3978996.9184399</v>
      </c>
    </row>
    <row r="272" spans="9:17" ht="0" hidden="1" customHeight="1" x14ac:dyDescent="0.2">
      <c r="I272" s="1">
        <v>18130534.675384603</v>
      </c>
    </row>
    <row r="273" spans="9:9" ht="0" hidden="1" customHeight="1" x14ac:dyDescent="0.2">
      <c r="I273" s="1">
        <v>1133099.3419571</v>
      </c>
    </row>
    <row r="274" spans="9:9" ht="0" hidden="1" customHeight="1" x14ac:dyDescent="0.2">
      <c r="I274" s="1">
        <v>11583052.339476099</v>
      </c>
    </row>
    <row r="275" spans="9:9" ht="0" hidden="1" customHeight="1" x14ac:dyDescent="0.2">
      <c r="I275" s="1">
        <v>15982374.067907801</v>
      </c>
    </row>
    <row r="276" spans="9:9" ht="0" hidden="1" customHeight="1" x14ac:dyDescent="0.2">
      <c r="I276" s="1">
        <v>7621421.5479605002</v>
      </c>
    </row>
    <row r="277" spans="9:9" ht="0" hidden="1" customHeight="1" x14ac:dyDescent="0.2">
      <c r="I277" s="1">
        <v>3978996.9184399</v>
      </c>
    </row>
  </sheetData>
  <mergeCells count="17">
    <mergeCell ref="Q7:V7"/>
    <mergeCell ref="Q18:R18"/>
    <mergeCell ref="D30:E37"/>
    <mergeCell ref="D8:E12"/>
    <mergeCell ref="D13:I13"/>
    <mergeCell ref="D29:I29"/>
    <mergeCell ref="D14:E28"/>
    <mergeCell ref="J44:K44"/>
    <mergeCell ref="B77:W81"/>
    <mergeCell ref="D38:I38"/>
    <mergeCell ref="D41:I41"/>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Lina María Álvarez Ardila</cp:lastModifiedBy>
  <cp:lastPrinted>2024-02-22T19:40:38Z</cp:lastPrinted>
  <dcterms:created xsi:type="dcterms:W3CDTF">2020-07-28T21:56:05Z</dcterms:created>
  <dcterms:modified xsi:type="dcterms:W3CDTF">2025-05-26T17:49:18Z</dcterms:modified>
</cp:coreProperties>
</file>