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Z:\Primario\Martes\Historico\Emisiones Vigentes 2025\4. Abril\"/>
    </mc:Choice>
  </mc:AlternateContent>
  <xr:revisionPtr revIDLastSave="0" documentId="13_ncr:9_{5FA75186-F732-4B10-BA73-9E4CD02ACC43}" xr6:coauthVersionLast="47" xr6:coauthVersionMax="47" xr10:uidLastSave="{00000000-0000-0000-0000-000000000000}"/>
  <bookViews>
    <workbookView xWindow="-120" yWindow="-120" windowWidth="29040" windowHeight="15840" tabRatio="603" activeTab="2" xr2:uid="{52552C18-3B8B-4605-ABBD-E550232E12E4}"/>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Vigentes'!$B$1:$Y$85</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2" l="1"/>
  <c r="N25" i="2"/>
  <c r="S25" i="2"/>
  <c r="V62" i="2"/>
  <c r="T63" i="2"/>
</calcChain>
</file>

<file path=xl/sharedStrings.xml><?xml version="1.0" encoding="utf-8"?>
<sst xmlns="http://schemas.openxmlformats.org/spreadsheetml/2006/main" count="179" uniqueCount="96">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</sst>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25">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5" fillId="0" borderId="0" xfId="0" applyFont="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1" fontId="7" fillId="34"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0" fontId="0" fillId="38" borderId="0" xfId="0" applyFill="1"/>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33" applyNumberFormat="1" applyFont="1" applyFill="1" applyBorder="1" applyAlignment="1" applyProtection="1">
      <alignment horizontal="center" vertical="center"/>
      <protection hidden="1"/>
    </xf>
    <xf numFmtId="2" fontId="40" fillId="38" borderId="0" xfId="42"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40" fillId="43" borderId="0" xfId="0" applyFont="1" applyFill="1" applyAlignment="1" applyProtection="1">
      <alignment horizontal="center" vertical="center"/>
      <protection hidden="1"/>
    </xf>
    <xf numFmtId="170" fontId="7" fillId="2" borderId="0" xfId="33" applyFont="1" applyFill="1" applyAlignment="1" applyProtection="1">
      <alignment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40" fillId="43" borderId="0" xfId="0" applyFont="1" applyFill="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5" xfId="0" applyFont="1" applyFill="1" applyBorder="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4" fontId="3" fillId="36" borderId="15" xfId="35" applyNumberFormat="1" applyFont="1" applyFill="1" applyBorder="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76E5EA6B-4FED-4B12-8066-4EE2242B2719}"/>
    <cellStyle name="Moneda" xfId="35" builtinId="4"/>
    <cellStyle name="Moneda 2" xfId="36" xr:uid="{AD401E11-F621-4B9E-AA81-8A765B6F1B7A}"/>
    <cellStyle name="Neutral" xfId="37" builtinId="28" customBuiltin="1"/>
    <cellStyle name="Normal" xfId="0" builtinId="0"/>
    <cellStyle name="Normal 2" xfId="38" xr:uid="{051A14CE-1232-4DBE-9610-63ADF9A72058}"/>
    <cellStyle name="Normal 2 2" xfId="39" xr:uid="{64444F3C-AA41-400E-BB56-C6F98897143C}"/>
    <cellStyle name="Normal 3" xfId="40" xr:uid="{8347338A-B162-4E8C-B8DF-E8AB5B13B34E}"/>
    <cellStyle name="Notas" xfId="41" builtinId="10" customBuiltin="1"/>
    <cellStyle name="Porcentaje" xfId="42" builtinId="5"/>
    <cellStyle name="Porcentaje 2" xfId="43" xr:uid="{70A4E682-613A-48AF-AC4A-CEC2B81982D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Vigentes'!$B$69</c:f>
              <c:strCache>
                <c:ptCount val="1"/>
                <c:pt idx="0">
                  <c:v>TES COP - Corto y Largo Plazo</c:v>
                </c:pt>
              </c:strCache>
            </c:strRef>
          </c:tx>
          <c:spPr>
            <a:solidFill>
              <a:schemeClr val="bg1">
                <a:lumMod val="50000"/>
              </a:schemeClr>
            </a:solidFill>
            <a:effectLst/>
          </c:spPr>
          <c:invertIfNegative val="0"/>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Vigentes'!$C$69:$V$69</c:f>
              <c:numCache>
                <c:formatCode>#,##0</c:formatCode>
                <c:ptCount val="20"/>
                <c:pt idx="0">
                  <c:v>20180820.100000001</c:v>
                </c:pt>
                <c:pt idx="1">
                  <c:v>35026762.200000003</c:v>
                </c:pt>
                <c:pt idx="2">
                  <c:v>20410990.899999999</c:v>
                </c:pt>
                <c:pt idx="3">
                  <c:v>37759562.700000003</c:v>
                </c:pt>
                <c:pt idx="4">
                  <c:v>728314.6</c:v>
                </c:pt>
                <c:pt idx="5">
                  <c:v>27457833.600000001</c:v>
                </c:pt>
                <c:pt idx="6">
                  <c:v>35313313.799999997</c:v>
                </c:pt>
                <c:pt idx="7">
                  <c:v>27992627</c:v>
                </c:pt>
                <c:pt idx="8">
                  <c:v>27840850.199999999</c:v>
                </c:pt>
                <c:pt idx="9">
                  <c:v>28484312.199999999</c:v>
                </c:pt>
                <c:pt idx="11">
                  <c:v>28560874.600000001</c:v>
                </c:pt>
                <c:pt idx="13">
                  <c:v>335500</c:v>
                </c:pt>
                <c:pt idx="14">
                  <c:v>3583934.6276967996</c:v>
                </c:pt>
                <c:pt idx="15">
                  <c:v>50337060.899999999</c:v>
                </c:pt>
                <c:pt idx="17">
                  <c:v>34954360.904143199</c:v>
                </c:pt>
                <c:pt idx="19">
                  <c:v>4514711.4998960001</c:v>
                </c:pt>
              </c:numCache>
            </c:numRef>
          </c:val>
          <c:extLst>
            <c:ext xmlns:c16="http://schemas.microsoft.com/office/drawing/2014/chart" uri="{C3380CC4-5D6E-409C-BE32-E72D297353CC}">
              <c16:uniqueId val="{00000000-20B3-46B1-9D2C-BECA93E23ED8}"/>
            </c:ext>
          </c:extLst>
        </c:ser>
        <c:ser>
          <c:idx val="1"/>
          <c:order val="1"/>
          <c:tx>
            <c:strRef>
              <c:f>'Emisiones Vigentes'!$B$70</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20B3-46B1-9D2C-BECA93E23ED8}"/>
              </c:ext>
            </c:extLst>
          </c:dPt>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Vigentes'!$C$70:$V$70</c:f>
              <c:numCache>
                <c:formatCode>#,##0</c:formatCode>
                <c:ptCount val="20"/>
                <c:pt idx="0">
                  <c:v>7809526.0943024</c:v>
                </c:pt>
                <c:pt idx="2">
                  <c:v>25752440.955467194</c:v>
                </c:pt>
                <c:pt idx="4">
                  <c:v>28697134.750294402</c:v>
                </c:pt>
                <c:pt idx="8">
                  <c:v>17104952.790889602</c:v>
                </c:pt>
                <c:pt idx="10">
                  <c:v>37256046.475616798</c:v>
                </c:pt>
                <c:pt idx="12">
                  <c:v>42995950.125377603</c:v>
                </c:pt>
                <c:pt idx="16">
                  <c:v>37808904</c:v>
                </c:pt>
                <c:pt idx="18">
                  <c:v>46130537.299999997</c:v>
                </c:pt>
              </c:numCache>
            </c:numRef>
          </c:val>
          <c:extLst>
            <c:ext xmlns:c16="http://schemas.microsoft.com/office/drawing/2014/chart" uri="{C3380CC4-5D6E-409C-BE32-E72D297353CC}">
              <c16:uniqueId val="{00000002-20B3-46B1-9D2C-BECA93E23ED8}"/>
            </c:ext>
          </c:extLst>
        </c:ser>
        <c:dLbls>
          <c:showLegendKey val="0"/>
          <c:showVal val="0"/>
          <c:showCatName val="0"/>
          <c:showSerName val="0"/>
          <c:showPercent val="0"/>
          <c:showBubbleSize val="0"/>
        </c:dLbls>
        <c:gapWidth val="150"/>
        <c:overlap val="100"/>
        <c:axId val="917336144"/>
        <c:axId val="1"/>
      </c:barChart>
      <c:lineChart>
        <c:grouping val="standard"/>
        <c:varyColors val="0"/>
        <c:ser>
          <c:idx val="3"/>
          <c:order val="2"/>
          <c:tx>
            <c:strRef>
              <c:f>'Emisiones Vigentes'!$B$73</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1039295983768E-2"/>
                  <c:y val="-0.1308175927872572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0B3-46B1-9D2C-BECA93E23ED8}"/>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0B3-46B1-9D2C-BECA93E23ED8}"/>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0B3-46B1-9D2C-BECA93E23ED8}"/>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0B3-46B1-9D2C-BECA93E23ED8}"/>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0B3-46B1-9D2C-BECA93E23ED8}"/>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0B3-46B1-9D2C-BECA93E23ED8}"/>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0B3-46B1-9D2C-BECA93E23ED8}"/>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0B3-46B1-9D2C-BECA93E23ED8}"/>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0B3-46B1-9D2C-BECA93E23ED8}"/>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0B3-46B1-9D2C-BECA93E23ED8}"/>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0B3-46B1-9D2C-BECA93E23ED8}"/>
                </c:ext>
              </c:extLst>
            </c:dLbl>
            <c:dLbl>
              <c:idx val="11"/>
              <c:layout>
                <c:manualLayout>
                  <c:x val="-1.108444832018156E-2"/>
                  <c:y val="-0.1260655836424393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0B3-46B1-9D2C-BECA93E23ED8}"/>
                </c:ext>
              </c:extLst>
            </c:dLbl>
            <c:dLbl>
              <c:idx val="12"/>
              <c:layout>
                <c:manualLayout>
                  <c:x val="-1.0759091595635236E-2"/>
                  <c:y val="-0.1794261140756877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0B3-46B1-9D2C-BECA93E23ED8}"/>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0B3-46B1-9D2C-BECA93E23ED8}"/>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0B3-46B1-9D2C-BECA93E23ED8}"/>
                </c:ext>
              </c:extLst>
            </c:dLbl>
            <c:dLbl>
              <c:idx val="15"/>
              <c:layout>
                <c:manualLayout>
                  <c:x val="-1.1953069384242364E-2"/>
                  <c:y val="-0.1830886369086796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0B3-46B1-9D2C-BECA93E23ED8}"/>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0B3-46B1-9D2C-BECA93E23ED8}"/>
                </c:ext>
              </c:extLst>
            </c:dLbl>
            <c:dLbl>
              <c:idx val="17"/>
              <c:layout>
                <c:manualLayout>
                  <c:x val="-1.3464894640723915E-2"/>
                  <c:y val="-0.1901831076533970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0B3-46B1-9D2C-BECA93E23ED8}"/>
                </c:ext>
              </c:extLst>
            </c:dLbl>
            <c:dLbl>
              <c:idx val="18"/>
              <c:layout>
                <c:manualLayout>
                  <c:x val="-1.1974659519351697E-2"/>
                  <c:y val="-0.167714862547765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0B3-46B1-9D2C-BECA93E23ED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Vigentes'!$C$73:$V$73</c:f>
              <c:numCache>
                <c:formatCode>0.00%</c:formatCode>
                <c:ptCount val="20"/>
                <c:pt idx="0">
                  <c:v>4.4639043319742708E-2</c:v>
                </c:pt>
                <c:pt idx="1">
                  <c:v>5.5860729422289125E-2</c:v>
                </c:pt>
                <c:pt idx="2">
                  <c:v>7.3621505789151553E-2</c:v>
                </c:pt>
                <c:pt idx="3">
                  <c:v>6.0219003487814837E-2</c:v>
                </c:pt>
                <c:pt idx="4">
                  <c:v>4.6927747843221117E-2</c:v>
                </c:pt>
                <c:pt idx="5">
                  <c:v>4.3789791488401938E-2</c:v>
                </c:pt>
                <c:pt idx="6">
                  <c:v>5.6317722315372562E-2</c:v>
                </c:pt>
                <c:pt idx="7">
                  <c:v>4.4642680751864207E-2</c:v>
                </c:pt>
                <c:pt idx="8">
                  <c:v>7.1679629570260334E-2</c:v>
                </c:pt>
                <c:pt idx="9">
                  <c:v>4.5426820997580213E-2</c:v>
                </c:pt>
                <c:pt idx="10">
                  <c:v>5.9415995107839514E-2</c:v>
                </c:pt>
                <c:pt idx="11">
                  <c:v>4.554892282034935E-2</c:v>
                </c:pt>
                <c:pt idx="12">
                  <c:v>6.8570001488974519E-2</c:v>
                </c:pt>
                <c:pt idx="13">
                  <c:v>5.3505586997070484E-4</c:v>
                </c:pt>
                <c:pt idx="14">
                  <c:v>5.715663964651104E-3</c:v>
                </c:pt>
                <c:pt idx="15">
                  <c:v>8.0277615235820721E-2</c:v>
                </c:pt>
                <c:pt idx="16">
                  <c:v>6.0297693062172468E-2</c:v>
                </c:pt>
                <c:pt idx="17">
                  <c:v>5.574526373423646E-2</c:v>
                </c:pt>
                <c:pt idx="18">
                  <c:v>7.3569045506013564E-2</c:v>
                </c:pt>
                <c:pt idx="19">
                  <c:v>7.2000682242730259E-3</c:v>
                </c:pt>
              </c:numCache>
            </c:numRef>
          </c:val>
          <c:smooth val="0"/>
          <c:extLst>
            <c:ext xmlns:c16="http://schemas.microsoft.com/office/drawing/2014/chart" uri="{C3380CC4-5D6E-409C-BE32-E72D297353CC}">
              <c16:uniqueId val="{00000016-20B3-46B1-9D2C-BECA93E23ED8}"/>
            </c:ext>
          </c:extLst>
        </c:ser>
        <c:dLbls>
          <c:showLegendKey val="0"/>
          <c:showVal val="0"/>
          <c:showCatName val="0"/>
          <c:showSerName val="0"/>
          <c:showPercent val="0"/>
          <c:showBubbleSize val="0"/>
        </c:dLbls>
        <c:marker val="1"/>
        <c:smooth val="0"/>
        <c:axId val="3"/>
        <c:axId val="4"/>
      </c:lineChart>
      <c:catAx>
        <c:axId val="91733614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917336144"/>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40" b="0" i="0" u="none" strike="noStrike" baseline="0">
                <a:solidFill>
                  <a:srgbClr val="000000"/>
                </a:solidFill>
                <a:latin typeface="Arial"/>
                <a:ea typeface="Arial"/>
                <a:cs typeface="Arial"/>
              </a:defRPr>
            </a:pPr>
            <a:endParaRPr lang="es-CO"/>
          </a:p>
        </c:txPr>
      </c:legendEntry>
      <c:legendEntry>
        <c:idx val="1"/>
        <c:txPr>
          <a:bodyPr/>
          <a:lstStyle/>
          <a:p>
            <a:pPr>
              <a:defRPr sz="1840" b="0" i="0" u="none" strike="noStrike" baseline="0">
                <a:solidFill>
                  <a:srgbClr val="000000"/>
                </a:solidFill>
                <a:latin typeface="Arial"/>
                <a:ea typeface="Arial"/>
                <a:cs typeface="Arial"/>
              </a:defRPr>
            </a:pPr>
            <a:endParaRPr lang="es-CO"/>
          </a:p>
        </c:txPr>
      </c:legendEntry>
      <c:legendEntry>
        <c:idx val="2"/>
        <c:txPr>
          <a:bodyPr/>
          <a:lstStyle/>
          <a:p>
            <a:pPr>
              <a:defRPr sz="1840" b="0" i="0" u="none" strike="noStrike" baseline="0">
                <a:solidFill>
                  <a:srgbClr val="000000"/>
                </a:solidFill>
                <a:latin typeface="Arial"/>
                <a:ea typeface="Arial"/>
                <a:cs typeface="Arial"/>
              </a:defRPr>
            </a:pPr>
            <a:endParaRPr lang="es-CO"/>
          </a:p>
        </c:txPr>
      </c:legendEntry>
      <c:layout>
        <c:manualLayout>
          <c:xMode val="edge"/>
          <c:yMode val="edge"/>
          <c:x val="0.74260127444248469"/>
          <c:y val="7.1068224733555355E-2"/>
          <c:w val="0.25656256461625382"/>
          <c:h val="0.22589542861737236"/>
        </c:manualLayout>
      </c:layout>
      <c:overlay val="1"/>
      <c:spPr>
        <a:solidFill>
          <a:schemeClr val="bg1"/>
        </a:solidFill>
        <a:ln>
          <a:solidFill>
            <a:schemeClr val="bg1"/>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6092-4B5A-8157-C433A8C42369}"/>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6092-4B5A-8157-C433A8C42369}"/>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6092-4B5A-8157-C433A8C42369}"/>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92-4B5A-8157-C433A8C42369}"/>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092-4B5A-8157-C433A8C42369}"/>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92-4B5A-8157-C433A8C42369}"/>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92-4B5A-8157-C433A8C4236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3.2957480143952569E-2</c:v>
                </c:pt>
                <c:pt idx="1">
                  <c:v>0.64382562190070702</c:v>
                </c:pt>
                <c:pt idx="2">
                  <c:v>0.32321689795534037</c:v>
                </c:pt>
              </c:numCache>
            </c:numRef>
          </c:val>
          <c:extLst>
            <c:ext xmlns:c16="http://schemas.microsoft.com/office/drawing/2014/chart" uri="{C3380CC4-5D6E-409C-BE32-E72D297353CC}">
              <c16:uniqueId val="{00000004-6092-4B5A-8157-C433A8C42369}"/>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6304477992894792"/>
          <c:y val="3.3483239192756378E-2"/>
          <c:w val="0.22570152762403467"/>
          <c:h val="0.32367131219664502"/>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D153-4AE3-A8EC-730BC27ABC9C}"/>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153-4AE3-A8EC-730BC27ABC9C}"/>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153-4AE3-A8EC-730BC27ABC9C}"/>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D153-4AE3-A8EC-730BC27ABC9C}"/>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153-4AE3-A8EC-730BC27ABC9C}"/>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153-4AE3-A8EC-730BC27ABC9C}"/>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153-4AE3-A8EC-730BC27ABC9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D153-4AE3-A8EC-730BC27ABC9C}"/>
            </c:ext>
          </c:extLst>
        </c:ser>
        <c:ser>
          <c:idx val="1"/>
          <c:order val="1"/>
          <c:dPt>
            <c:idx val="0"/>
            <c:bubble3D val="0"/>
            <c:extLst>
              <c:ext xmlns:c16="http://schemas.microsoft.com/office/drawing/2014/chart" uri="{C3380CC4-5D6E-409C-BE32-E72D297353CC}">
                <c16:uniqueId val="{00000007-D153-4AE3-A8EC-730BC27ABC9C}"/>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D153-4AE3-A8EC-730BC27ABC9C}"/>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Issu'!$B$67</c:f>
              <c:strCache>
                <c:ptCount val="1"/>
                <c:pt idx="0">
                  <c:v>TES COP - Short and Long Term</c:v>
                </c:pt>
              </c:strCache>
            </c:strRef>
          </c:tx>
          <c:spPr>
            <a:solidFill>
              <a:schemeClr val="bg1">
                <a:lumMod val="50000"/>
              </a:schemeClr>
            </a:solidFill>
            <a:effectLst/>
          </c:spPr>
          <c:invertIfNegative val="0"/>
          <c:cat>
            <c:strRef>
              <c:f>'Emisiones Vigentes'!$C$68:$W$68</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Issu'!$C$67:$V$67</c:f>
              <c:numCache>
                <c:formatCode>#,##0</c:formatCode>
                <c:ptCount val="20"/>
                <c:pt idx="0">
                  <c:v>4660.8051225201507</c:v>
                </c:pt>
                <c:pt idx="1">
                  <c:v>8089.5083489226081</c:v>
                </c:pt>
                <c:pt idx="2">
                  <c:v>4713.963578835539</c:v>
                </c:pt>
                <c:pt idx="3">
                  <c:v>8720.6546802466582</c:v>
                </c:pt>
                <c:pt idx="4">
                  <c:v>168.20587080533039</c:v>
                </c:pt>
                <c:pt idx="5">
                  <c:v>6341.4475161089176</c:v>
                </c:pt>
                <c:pt idx="6">
                  <c:v>8155.6880759370888</c:v>
                </c:pt>
                <c:pt idx="7">
                  <c:v>6464.9592369338789</c:v>
                </c:pt>
                <c:pt idx="8">
                  <c:v>6429.906048638537</c:v>
                </c:pt>
                <c:pt idx="9">
                  <c:v>6578.5150234416506</c:v>
                </c:pt>
                <c:pt idx="11">
                  <c:v>6596.1972793828963</c:v>
                </c:pt>
                <c:pt idx="13" formatCode="#,##0.00">
                  <c:v>77.484468463474911</c:v>
                </c:pt>
                <c:pt idx="14">
                  <c:v>827.71764421737225</c:v>
                </c:pt>
                <c:pt idx="15">
                  <c:v>11625.455761103029</c:v>
                </c:pt>
                <c:pt idx="17">
                  <c:v>8072.7871092041851</c:v>
                </c:pt>
                <c:pt idx="19">
                  <c:v>1042.6826254407724</c:v>
                </c:pt>
              </c:numCache>
            </c:numRef>
          </c:val>
          <c:extLst>
            <c:ext xmlns:c16="http://schemas.microsoft.com/office/drawing/2014/chart" uri="{C3380CC4-5D6E-409C-BE32-E72D297353CC}">
              <c16:uniqueId val="{00000000-C009-4147-AB22-8BBAF289A463}"/>
            </c:ext>
          </c:extLst>
        </c:ser>
        <c:ser>
          <c:idx val="1"/>
          <c:order val="1"/>
          <c:tx>
            <c:strRef>
              <c:f>'Outstand. Issu'!$B$68</c:f>
              <c:strCache>
                <c:ptCount val="1"/>
                <c:pt idx="0">
                  <c:v>TES UVR</c:v>
                </c:pt>
              </c:strCache>
            </c:strRef>
          </c:tx>
          <c:spPr>
            <a:solidFill>
              <a:schemeClr val="bg1">
                <a:lumMod val="85000"/>
              </a:schemeClr>
            </a:solidFill>
            <a:effectLst/>
          </c:spPr>
          <c:invertIfNegative val="0"/>
          <c:cat>
            <c:strRef>
              <c:f>'Emisiones Vigentes'!$C$68:$W$68</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Issu'!$C$68:$V$68</c:f>
              <c:numCache>
                <c:formatCode>#,##0</c:formatCode>
                <c:ptCount val="20"/>
                <c:pt idx="0">
                  <c:v>1803.6273572836326</c:v>
                </c:pt>
                <c:pt idx="2">
                  <c:v>5947.5833057269674</c:v>
                </c:pt>
                <c:pt idx="4">
                  <c:v>6627.6668630440436</c:v>
                </c:pt>
                <c:pt idx="8">
                  <c:v>3950.4267514006337</c:v>
                </c:pt>
                <c:pt idx="10">
                  <c:v>8604.3664924401946</c:v>
                </c:pt>
                <c:pt idx="12">
                  <c:v>9930.009959901523</c:v>
                </c:pt>
                <c:pt idx="16">
                  <c:v>8732.0501628213133</c:v>
                </c:pt>
                <c:pt idx="18">
                  <c:v>10653.949814083466</c:v>
                </c:pt>
              </c:numCache>
            </c:numRef>
          </c:val>
          <c:extLst>
            <c:ext xmlns:c16="http://schemas.microsoft.com/office/drawing/2014/chart" uri="{C3380CC4-5D6E-409C-BE32-E72D297353CC}">
              <c16:uniqueId val="{00000001-C009-4147-AB22-8BBAF289A463}"/>
            </c:ext>
          </c:extLst>
        </c:ser>
        <c:dLbls>
          <c:showLegendKey val="0"/>
          <c:showVal val="0"/>
          <c:showCatName val="0"/>
          <c:showSerName val="0"/>
          <c:showPercent val="0"/>
          <c:showBubbleSize val="0"/>
        </c:dLbls>
        <c:gapWidth val="150"/>
        <c:overlap val="100"/>
        <c:axId val="917771088"/>
        <c:axId val="1"/>
      </c:barChart>
      <c:lineChart>
        <c:grouping val="standard"/>
        <c:varyColors val="0"/>
        <c:ser>
          <c:idx val="3"/>
          <c:order val="2"/>
          <c:tx>
            <c:strRef>
              <c:f>'Outstand. Issu'!$B$71</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09-4147-AB22-8BBAF289A463}"/>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09-4147-AB22-8BBAF289A463}"/>
                </c:ext>
              </c:extLst>
            </c:dLbl>
            <c:dLbl>
              <c:idx val="2"/>
              <c:layout>
                <c:manualLayout>
                  <c:x val="-1.2398945306469044E-2"/>
                  <c:y val="-0.176215259071837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009-4147-AB22-8BBAF289A463}"/>
                </c:ext>
              </c:extLst>
            </c:dLbl>
            <c:dLbl>
              <c:idx val="3"/>
              <c:layout>
                <c:manualLayout>
                  <c:x val="-1.1328523043075498E-2"/>
                  <c:y val="-0.1631267216400130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009-4147-AB22-8BBAF289A463}"/>
                </c:ext>
              </c:extLst>
            </c:dLbl>
            <c:dLbl>
              <c:idx val="4"/>
              <c:layout>
                <c:manualLayout>
                  <c:x val="-1.2073539061293787E-2"/>
                  <c:y val="-0.129520939294730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009-4147-AB22-8BBAF289A463}"/>
                </c:ext>
              </c:extLst>
            </c:dLbl>
            <c:dLbl>
              <c:idx val="5"/>
              <c:layout>
                <c:manualLayout>
                  <c:x val="-1.2379911610313417E-2"/>
                  <c:y val="-0.129109401304202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009-4147-AB22-8BBAF289A463}"/>
                </c:ext>
              </c:extLst>
            </c:dLbl>
            <c:dLbl>
              <c:idx val="6"/>
              <c:layout>
                <c:manualLayout>
                  <c:x val="-1.1767166512274201E-2"/>
                  <c:y val="-0.1289824710044417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009-4147-AB22-8BBAF289A463}"/>
                </c:ext>
              </c:extLst>
            </c:dLbl>
            <c:dLbl>
              <c:idx val="7"/>
              <c:layout>
                <c:manualLayout>
                  <c:x val="-1.2379911610313417E-2"/>
                  <c:y val="-0.1224343917515803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009-4147-AB22-8BBAF289A463}"/>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009-4147-AB22-8BBAF289A463}"/>
                </c:ext>
              </c:extLst>
            </c:dLbl>
            <c:dLbl>
              <c:idx val="9"/>
              <c:layout>
                <c:manualLayout>
                  <c:x val="-1.2106612822294317E-2"/>
                  <c:y val="-0.12358832745809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009-4147-AB22-8BBAF289A463}"/>
                </c:ext>
              </c:extLst>
            </c:dLbl>
            <c:dLbl>
              <c:idx val="10"/>
              <c:layout>
                <c:manualLayout>
                  <c:x val="-1.2073539061293808E-2"/>
                  <c:y val="-0.142901705491220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009-4147-AB22-8BBAF289A463}"/>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009-4147-AB22-8BBAF289A463}"/>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009-4147-AB22-8BBAF289A463}"/>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009-4147-AB22-8BBAF289A463}"/>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009-4147-AB22-8BBAF289A463}"/>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009-4147-AB22-8BBAF289A463}"/>
                </c:ext>
              </c:extLst>
            </c:dLbl>
            <c:dLbl>
              <c:idx val="16"/>
              <c:layout>
                <c:manualLayout>
                  <c:x val="-1.2052318042583578E-2"/>
                  <c:y val="-0.1559463414673091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009-4147-AB22-8BBAF289A463}"/>
                </c:ext>
              </c:extLst>
            </c:dLbl>
            <c:dLbl>
              <c:idx val="17"/>
              <c:layout>
                <c:manualLayout>
                  <c:x val="-1.2410838351088466E-2"/>
                  <c:y val="-0.1403707205699091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009-4147-AB22-8BBAF289A463}"/>
                </c:ext>
              </c:extLst>
            </c:dLbl>
            <c:dLbl>
              <c:idx val="18"/>
              <c:layout>
                <c:manualLayout>
                  <c:x val="-1.26708207889455E-2"/>
                  <c:y val="-0.1702127435918594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009-4147-AB22-8BBAF289A463}"/>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Issu'!$C$66:$V$66</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'Outstand. Issu'!$C$71:$V$71</c:f>
              <c:numCache>
                <c:formatCode>0.00%</c:formatCode>
                <c:ptCount val="20"/>
                <c:pt idx="0">
                  <c:v>4.4639043319742701E-2</c:v>
                </c:pt>
                <c:pt idx="1">
                  <c:v>5.5860729422289118E-2</c:v>
                </c:pt>
                <c:pt idx="2">
                  <c:v>7.3621505789151567E-2</c:v>
                </c:pt>
                <c:pt idx="3">
                  <c:v>6.0219003487814837E-2</c:v>
                </c:pt>
                <c:pt idx="4">
                  <c:v>4.692774784322111E-2</c:v>
                </c:pt>
                <c:pt idx="5">
                  <c:v>4.3789791488401938E-2</c:v>
                </c:pt>
                <c:pt idx="6">
                  <c:v>5.6317722315372562E-2</c:v>
                </c:pt>
                <c:pt idx="7">
                  <c:v>4.4642680751864207E-2</c:v>
                </c:pt>
                <c:pt idx="8">
                  <c:v>7.1679629570260334E-2</c:v>
                </c:pt>
                <c:pt idx="9">
                  <c:v>4.5426820997580213E-2</c:v>
                </c:pt>
                <c:pt idx="10">
                  <c:v>5.9415995107839514E-2</c:v>
                </c:pt>
                <c:pt idx="11">
                  <c:v>4.554892282034935E-2</c:v>
                </c:pt>
                <c:pt idx="12">
                  <c:v>6.8570001488974505E-2</c:v>
                </c:pt>
                <c:pt idx="13">
                  <c:v>5.3505586997070484E-4</c:v>
                </c:pt>
                <c:pt idx="14">
                  <c:v>5.715663964651104E-3</c:v>
                </c:pt>
                <c:pt idx="15">
                  <c:v>8.0277615235820721E-2</c:v>
                </c:pt>
                <c:pt idx="16">
                  <c:v>6.0297693062172468E-2</c:v>
                </c:pt>
                <c:pt idx="17">
                  <c:v>5.574526373423646E-2</c:v>
                </c:pt>
                <c:pt idx="18">
                  <c:v>7.356904550601355E-2</c:v>
                </c:pt>
                <c:pt idx="19">
                  <c:v>7.2000682242730251E-3</c:v>
                </c:pt>
              </c:numCache>
            </c:numRef>
          </c:val>
          <c:smooth val="0"/>
          <c:extLst>
            <c:ext xmlns:c16="http://schemas.microsoft.com/office/drawing/2014/chart" uri="{C3380CC4-5D6E-409C-BE32-E72D297353CC}">
              <c16:uniqueId val="{00000014-C009-4147-AB22-8BBAF289A463}"/>
            </c:ext>
          </c:extLst>
        </c:ser>
        <c:dLbls>
          <c:showLegendKey val="0"/>
          <c:showVal val="0"/>
          <c:showCatName val="0"/>
          <c:showSerName val="0"/>
          <c:showPercent val="0"/>
          <c:showBubbleSize val="0"/>
        </c:dLbls>
        <c:marker val="1"/>
        <c:smooth val="0"/>
        <c:axId val="3"/>
        <c:axId val="4"/>
      </c:lineChart>
      <c:catAx>
        <c:axId val="91777108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91777108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4321968710713582"/>
          <c:y val="1.5306642797095479E-2"/>
          <c:w val="0.25589625534550303"/>
          <c:h val="0.17857749929944725"/>
        </c:manualLayout>
      </c:layout>
      <c:overlay val="1"/>
      <c:spPr>
        <a:solidFill>
          <a:schemeClr val="bg1"/>
        </a:solidFill>
        <a:ln>
          <a:solidFill>
            <a:schemeClr val="bg1"/>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28AF-4223-9488-BEE046AF8F3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28AF-4223-9488-BEE046AF8F3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28AF-4223-9488-BEE046AF8F3E}"/>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AF-4223-9488-BEE046AF8F3E}"/>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AF-4223-9488-BEE046AF8F3E}"/>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AF-4223-9488-BEE046AF8F3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3.2957480143952569E-2</c:v>
                </c:pt>
                <c:pt idx="1">
                  <c:v>0.64382562190070713</c:v>
                </c:pt>
                <c:pt idx="2">
                  <c:v>0.32321689795534031</c:v>
                </c:pt>
              </c:numCache>
            </c:numRef>
          </c:val>
          <c:extLst>
            <c:ext xmlns:c16="http://schemas.microsoft.com/office/drawing/2014/chart" uri="{C3380CC4-5D6E-409C-BE32-E72D297353CC}">
              <c16:uniqueId val="{00000003-28AF-4223-9488-BEE046AF8F3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2240522491571979"/>
          <c:y val="2.3641405590072686E-2"/>
          <c:w val="0.26802002360569921"/>
          <c:h val="0.36880592720513394"/>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1228725</xdr:colOff>
      <xdr:row>2</xdr:row>
      <xdr:rowOff>57150</xdr:rowOff>
    </xdr:from>
    <xdr:to>
      <xdr:col>10</xdr:col>
      <xdr:colOff>1000125</xdr:colOff>
      <xdr:row>9</xdr:row>
      <xdr:rowOff>590550</xdr:rowOff>
    </xdr:to>
    <xdr:pic>
      <xdr:nvPicPr>
        <xdr:cNvPr id="7273544" name="Imagen 2">
          <a:extLst>
            <a:ext uri="{FF2B5EF4-FFF2-40B4-BE49-F238E27FC236}">
              <a16:creationId xmlns:a16="http://schemas.microsoft.com/office/drawing/2014/main" id="{6618A77D-A630-281B-9A2E-AB7B7BA3A3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447675"/>
          <a:ext cx="228600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200025</xdr:colOff>
      <xdr:row>50</xdr:row>
      <xdr:rowOff>342900</xdr:rowOff>
    </xdr:from>
    <xdr:to>
      <xdr:col>23</xdr:col>
      <xdr:colOff>485775</xdr:colOff>
      <xdr:row>65</xdr:row>
      <xdr:rowOff>485775</xdr:rowOff>
    </xdr:to>
    <xdr:graphicFrame macro="">
      <xdr:nvGraphicFramePr>
        <xdr:cNvPr id="7274712" name="5 Gráfico">
          <a:extLst>
            <a:ext uri="{FF2B5EF4-FFF2-40B4-BE49-F238E27FC236}">
              <a16:creationId xmlns:a16="http://schemas.microsoft.com/office/drawing/2014/main" id="{9585C519-458F-E698-EFBC-FCF08138F3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419100</xdr:rowOff>
    </xdr:from>
    <xdr:to>
      <xdr:col>11</xdr:col>
      <xdr:colOff>0</xdr:colOff>
      <xdr:row>3</xdr:row>
      <xdr:rowOff>228600</xdr:rowOff>
    </xdr:to>
    <xdr:pic>
      <xdr:nvPicPr>
        <xdr:cNvPr id="7274713" name="Imagen 5" descr="http://www.minhacienda.gov.co/imagesnew/LogoMinhacienda1.jpg">
          <a:extLst>
            <a:ext uri="{FF2B5EF4-FFF2-40B4-BE49-F238E27FC236}">
              <a16:creationId xmlns:a16="http://schemas.microsoft.com/office/drawing/2014/main" id="{F85116EE-2A5E-9C97-4EF5-4FB375F4462F}"/>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926425" y="47625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457200</xdr:colOff>
      <xdr:row>7</xdr:row>
      <xdr:rowOff>0</xdr:rowOff>
    </xdr:from>
    <xdr:to>
      <xdr:col>21</xdr:col>
      <xdr:colOff>2152650</xdr:colOff>
      <xdr:row>14</xdr:row>
      <xdr:rowOff>685800</xdr:rowOff>
    </xdr:to>
    <xdr:graphicFrame macro="">
      <xdr:nvGraphicFramePr>
        <xdr:cNvPr id="7274714" name="Gráfico 4">
          <a:extLst>
            <a:ext uri="{FF2B5EF4-FFF2-40B4-BE49-F238E27FC236}">
              <a16:creationId xmlns:a16="http://schemas.microsoft.com/office/drawing/2014/main" id="{D3E1F170-F58B-AB7D-E628-523B460D8A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1028700</xdr:rowOff>
    </xdr:from>
    <xdr:to>
      <xdr:col>11</xdr:col>
      <xdr:colOff>0</xdr:colOff>
      <xdr:row>13</xdr:row>
      <xdr:rowOff>647700</xdr:rowOff>
    </xdr:to>
    <xdr:graphicFrame macro="">
      <xdr:nvGraphicFramePr>
        <xdr:cNvPr id="7277856" name="Chart 7">
          <a:extLst>
            <a:ext uri="{FF2B5EF4-FFF2-40B4-BE49-F238E27FC236}">
              <a16:creationId xmlns:a16="http://schemas.microsoft.com/office/drawing/2014/main" id="{573E07DB-692F-D9C5-3EA2-9B553013BD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419100</xdr:rowOff>
    </xdr:from>
    <xdr:to>
      <xdr:col>11</xdr:col>
      <xdr:colOff>0</xdr:colOff>
      <xdr:row>3</xdr:row>
      <xdr:rowOff>228600</xdr:rowOff>
    </xdr:to>
    <xdr:pic>
      <xdr:nvPicPr>
        <xdr:cNvPr id="7277857" name="Imagen 5" descr="http://www.minhacienda.gov.co/imagesnew/LogoMinhacienda1.jpg">
          <a:extLst>
            <a:ext uri="{FF2B5EF4-FFF2-40B4-BE49-F238E27FC236}">
              <a16:creationId xmlns:a16="http://schemas.microsoft.com/office/drawing/2014/main" id="{C873539B-310C-6134-6A8D-BE73D88EDC76}"/>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800100</xdr:colOff>
      <xdr:row>46</xdr:row>
      <xdr:rowOff>1076325</xdr:rowOff>
    </xdr:from>
    <xdr:to>
      <xdr:col>22</xdr:col>
      <xdr:colOff>8458200</xdr:colOff>
      <xdr:row>62</xdr:row>
      <xdr:rowOff>152400</xdr:rowOff>
    </xdr:to>
    <xdr:graphicFrame macro="">
      <xdr:nvGraphicFramePr>
        <xdr:cNvPr id="7277858" name="5 Gráfico">
          <a:extLst>
            <a:ext uri="{FF2B5EF4-FFF2-40B4-BE49-F238E27FC236}">
              <a16:creationId xmlns:a16="http://schemas.microsoft.com/office/drawing/2014/main" id="{A4F16B6F-5092-C4BE-F4B0-61C17CE04F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1000125</xdr:colOff>
      <xdr:row>7</xdr:row>
      <xdr:rowOff>219075</xdr:rowOff>
    </xdr:from>
    <xdr:to>
      <xdr:col>21</xdr:col>
      <xdr:colOff>2447925</xdr:colOff>
      <xdr:row>14</xdr:row>
      <xdr:rowOff>514350</xdr:rowOff>
    </xdr:to>
    <xdr:graphicFrame macro="">
      <xdr:nvGraphicFramePr>
        <xdr:cNvPr id="7277859" name="Gráfico 4">
          <a:extLst>
            <a:ext uri="{FF2B5EF4-FFF2-40B4-BE49-F238E27FC236}">
              <a16:creationId xmlns:a16="http://schemas.microsoft.com/office/drawing/2014/main" id="{46300FA4-ED34-E077-5514-F451F1C0F1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dfsusa01\DGCPTN\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Outstand. Issu"/>
      <sheetName val="Curva"/>
      <sheetName val="Título-Title "/>
    </sheetNames>
    <sheetDataSet>
      <sheetData sheetId="0" refreshError="1">
        <row r="8">
          <cell r="L8">
            <v>1</v>
          </cell>
        </row>
        <row r="236">
          <cell r="A236">
            <v>7.0618200108908642</v>
          </cell>
          <cell r="B236">
            <v>7.0618200108908642</v>
          </cell>
        </row>
        <row r="318">
          <cell r="A318">
            <v>4023520.3402396999</v>
          </cell>
          <cell r="B318">
            <v>1099.277444978949</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8126B-8CC9-48A8-90FB-D94B8A03FE31}">
  <sheetPr codeName="Hoja4"/>
  <dimension ref="A1:V277"/>
  <sheetViews>
    <sheetView view="pageBreakPreview" zoomScale="85" zoomScaleNormal="85" zoomScaleSheetLayoutView="85" workbookViewId="0">
      <selection activeCell="I17" sqref="I17"/>
    </sheetView>
  </sheetViews>
  <sheetFormatPr baseColWidth="10" defaultColWidth="0" defaultRowHeight="0" customHeight="1" zeroHeight="1" x14ac:dyDescent="0.2"/>
  <cols>
    <col min="1" max="4" width="11.42578125" style="49" customWidth="1"/>
    <col min="5" max="5" width="16.140625" style="49" bestFit="1" customWidth="1"/>
    <col min="6" max="13" width="11.42578125" style="49" customWidth="1"/>
    <col min="14" max="16384" width="0" style="49" hidden="1"/>
  </cols>
  <sheetData>
    <row r="1" spans="1:15" ht="15" x14ac:dyDescent="0.2"/>
    <row r="2" spans="1:15" ht="15.75" x14ac:dyDescent="0.25">
      <c r="A2" s="50"/>
      <c r="B2" s="50"/>
      <c r="C2" s="50"/>
      <c r="D2" s="50"/>
      <c r="E2" s="50"/>
      <c r="F2" s="50"/>
      <c r="G2" s="50"/>
      <c r="H2" s="50"/>
      <c r="I2" s="50"/>
      <c r="J2" s="50"/>
      <c r="K2" s="50"/>
      <c r="L2" s="50"/>
      <c r="M2" s="50"/>
    </row>
    <row r="3" spans="1:15" ht="15.75" x14ac:dyDescent="0.25">
      <c r="A3" s="50"/>
      <c r="B3" s="50"/>
      <c r="C3" s="50"/>
      <c r="D3" s="50"/>
      <c r="E3" s="50"/>
      <c r="F3" s="50"/>
      <c r="G3" s="50"/>
      <c r="H3" s="50"/>
      <c r="I3" s="50"/>
      <c r="J3" s="50"/>
      <c r="K3" s="50"/>
      <c r="L3" s="50"/>
      <c r="M3" s="50"/>
    </row>
    <row r="4" spans="1:15" ht="15.75" customHeight="1" x14ac:dyDescent="0.25">
      <c r="A4" s="50"/>
      <c r="B4" s="50"/>
      <c r="C4" s="50"/>
      <c r="D4" s="50"/>
      <c r="E4" s="50"/>
      <c r="F4" s="50"/>
      <c r="G4" s="50"/>
      <c r="H4" s="50"/>
      <c r="I4" s="50"/>
      <c r="J4" s="50"/>
      <c r="K4" s="50"/>
      <c r="L4" s="50"/>
      <c r="M4" s="50"/>
    </row>
    <row r="5" spans="1:15" ht="15.75" x14ac:dyDescent="0.25">
      <c r="A5" s="50"/>
      <c r="B5" s="50"/>
      <c r="C5" s="50"/>
      <c r="D5" s="50"/>
      <c r="E5" s="50"/>
      <c r="F5" s="50"/>
      <c r="G5" s="50"/>
      <c r="H5" s="50"/>
      <c r="I5" s="50"/>
      <c r="J5" s="50"/>
      <c r="K5" s="50"/>
      <c r="L5" s="50"/>
      <c r="M5" s="50"/>
    </row>
    <row r="6" spans="1:15" ht="15.75" x14ac:dyDescent="0.25">
      <c r="A6" s="50"/>
      <c r="B6" s="50"/>
      <c r="C6" s="50"/>
      <c r="D6" s="50"/>
      <c r="E6" s="50"/>
      <c r="F6" s="50"/>
      <c r="G6" s="50"/>
      <c r="H6" s="50"/>
      <c r="I6" s="50"/>
      <c r="J6" s="50"/>
      <c r="K6" s="50"/>
      <c r="L6" s="50"/>
      <c r="M6" s="50"/>
    </row>
    <row r="7" spans="1:15" ht="15.75" x14ac:dyDescent="0.25">
      <c r="A7" s="50"/>
      <c r="B7" s="50"/>
      <c r="C7" s="50"/>
      <c r="D7" s="50"/>
      <c r="E7" s="50"/>
      <c r="F7" s="50"/>
      <c r="G7" s="50"/>
      <c r="H7" s="50"/>
      <c r="I7" s="50"/>
      <c r="J7" s="50"/>
      <c r="K7" s="50"/>
      <c r="L7" s="50"/>
      <c r="M7" s="50"/>
    </row>
    <row r="8" spans="1:15" ht="15.75" x14ac:dyDescent="0.25">
      <c r="A8" s="50"/>
      <c r="B8" s="50"/>
      <c r="C8" s="50"/>
      <c r="D8" s="50"/>
      <c r="E8" s="50"/>
      <c r="F8" s="50"/>
      <c r="G8" s="50"/>
      <c r="H8" s="50"/>
      <c r="I8" s="50"/>
      <c r="J8" s="50"/>
      <c r="K8" s="50"/>
      <c r="L8" s="50"/>
      <c r="M8" s="50"/>
    </row>
    <row r="9" spans="1:15" ht="15.75" x14ac:dyDescent="0.25">
      <c r="A9" s="50"/>
      <c r="B9" s="50"/>
      <c r="C9" s="50"/>
      <c r="D9" s="51"/>
      <c r="E9" s="50"/>
      <c r="F9" s="50"/>
      <c r="G9" s="50"/>
      <c r="H9" s="50"/>
      <c r="I9" s="50"/>
      <c r="J9" s="50"/>
      <c r="K9" s="50"/>
      <c r="L9" s="50"/>
      <c r="M9" s="50"/>
    </row>
    <row r="10" spans="1:15" ht="23.25" x14ac:dyDescent="0.35">
      <c r="A10" s="50"/>
      <c r="B10" s="50"/>
      <c r="C10" s="50"/>
      <c r="D10" s="50"/>
      <c r="E10" s="172"/>
      <c r="F10" s="172"/>
      <c r="G10" s="172"/>
      <c r="H10" s="50"/>
      <c r="I10" s="50"/>
      <c r="J10" s="50"/>
      <c r="K10" s="50"/>
      <c r="L10" s="50"/>
      <c r="M10" s="50"/>
      <c r="O10" s="49" t="e">
        <f>INDEX([1]indice!#REF!,1,[1]indice!$L$8)</f>
        <v>#REF!</v>
      </c>
    </row>
    <row r="11" spans="1:15" ht="15.75" x14ac:dyDescent="0.25">
      <c r="A11" s="50"/>
      <c r="B11" s="50"/>
      <c r="C11" s="50"/>
      <c r="D11" s="50"/>
      <c r="E11" s="50"/>
      <c r="F11" s="50"/>
      <c r="G11" s="50"/>
      <c r="H11" s="50"/>
      <c r="I11" s="50"/>
      <c r="J11" s="50"/>
      <c r="K11" s="50"/>
      <c r="L11" s="50"/>
      <c r="M11" s="50"/>
    </row>
    <row r="12" spans="1:15" ht="15.75" x14ac:dyDescent="0.25">
      <c r="A12" s="50"/>
      <c r="B12" s="50"/>
      <c r="C12" s="50"/>
      <c r="D12" s="50"/>
      <c r="E12" s="50"/>
      <c r="F12" s="50"/>
      <c r="G12" s="50"/>
      <c r="H12" s="50"/>
      <c r="I12" s="50"/>
      <c r="J12" s="50"/>
      <c r="K12" s="50"/>
      <c r="L12" s="50"/>
      <c r="M12" s="50"/>
    </row>
    <row r="13" spans="1:15" ht="30.75" customHeight="1" x14ac:dyDescent="0.25">
      <c r="A13" s="50"/>
      <c r="B13" s="50"/>
      <c r="C13" s="173" t="s">
        <v>92</v>
      </c>
      <c r="D13" s="173"/>
      <c r="E13" s="173"/>
      <c r="F13" s="50"/>
      <c r="G13" s="50"/>
      <c r="H13" s="174" t="s">
        <v>81</v>
      </c>
      <c r="I13" s="174"/>
      <c r="J13" s="174"/>
      <c r="K13" s="174"/>
      <c r="L13" s="50"/>
      <c r="M13" s="50"/>
    </row>
    <row r="14" spans="1:15" ht="15.75" x14ac:dyDescent="0.25">
      <c r="A14" s="50"/>
      <c r="B14" s="50"/>
      <c r="C14" s="52"/>
      <c r="D14" s="50"/>
      <c r="E14" s="50"/>
      <c r="F14" s="50"/>
      <c r="G14" s="50"/>
      <c r="H14" s="53"/>
      <c r="I14" s="53"/>
      <c r="J14" s="53"/>
      <c r="K14" s="53"/>
      <c r="L14" s="53"/>
      <c r="M14" s="53"/>
    </row>
    <row r="15" spans="1:15" ht="15.75" x14ac:dyDescent="0.25">
      <c r="A15" s="50"/>
      <c r="B15" s="50"/>
      <c r="C15" s="52"/>
      <c r="D15" s="50"/>
      <c r="E15" s="50"/>
      <c r="F15" s="50"/>
      <c r="G15" s="50"/>
      <c r="H15" s="53"/>
      <c r="I15" s="53"/>
      <c r="J15" s="53"/>
      <c r="K15" s="53"/>
      <c r="L15" s="53"/>
      <c r="M15" s="53"/>
    </row>
    <row r="16" spans="1:15" ht="15.75" x14ac:dyDescent="0.25">
      <c r="A16" s="50"/>
      <c r="B16" s="50"/>
      <c r="C16" s="52" t="s">
        <v>82</v>
      </c>
      <c r="D16" s="50"/>
      <c r="E16" s="50"/>
      <c r="F16" s="50"/>
      <c r="G16" s="50"/>
      <c r="H16" s="53" t="s">
        <v>83</v>
      </c>
      <c r="I16" s="53"/>
      <c r="J16" s="53"/>
      <c r="K16" s="53"/>
      <c r="L16" s="53"/>
      <c r="M16" s="53"/>
    </row>
    <row r="17" spans="1:21" ht="15.75" x14ac:dyDescent="0.25">
      <c r="A17" s="50"/>
      <c r="B17" s="50"/>
      <c r="C17" s="52"/>
      <c r="D17" s="50"/>
      <c r="E17" s="50"/>
      <c r="F17" s="50"/>
      <c r="G17" s="50"/>
      <c r="H17" s="53" t="s">
        <v>84</v>
      </c>
      <c r="I17" s="53"/>
      <c r="J17" s="53"/>
      <c r="K17" s="53"/>
      <c r="L17" s="53"/>
      <c r="M17" s="53"/>
    </row>
    <row r="18" spans="1:21" ht="15.75" x14ac:dyDescent="0.25">
      <c r="A18" s="50"/>
      <c r="B18" s="50"/>
      <c r="C18" s="50"/>
      <c r="D18" s="50"/>
      <c r="E18" s="50"/>
      <c r="F18" s="50"/>
      <c r="G18" s="50"/>
      <c r="H18" s="53" t="s">
        <v>10</v>
      </c>
      <c r="I18" s="53"/>
      <c r="J18" s="53"/>
      <c r="K18" s="53"/>
      <c r="L18" s="53"/>
      <c r="M18" s="53"/>
    </row>
    <row r="19" spans="1:21" ht="15.75" x14ac:dyDescent="0.25">
      <c r="A19" s="50"/>
      <c r="B19" s="50"/>
      <c r="C19" s="50"/>
      <c r="D19" s="50"/>
      <c r="E19" s="50"/>
      <c r="F19" s="50"/>
      <c r="G19" s="50"/>
      <c r="H19" s="53"/>
      <c r="I19" s="53"/>
      <c r="J19" s="53"/>
      <c r="K19" s="53"/>
      <c r="L19" s="53"/>
      <c r="M19" s="53"/>
    </row>
    <row r="20" spans="1:21" ht="15.75" x14ac:dyDescent="0.25">
      <c r="A20" s="50"/>
      <c r="B20" s="50"/>
      <c r="C20" s="175"/>
      <c r="D20" s="175"/>
      <c r="E20" s="175"/>
      <c r="F20" s="175"/>
      <c r="G20" s="50"/>
      <c r="H20" s="54"/>
      <c r="I20" s="53"/>
      <c r="J20" s="53"/>
      <c r="K20" s="53"/>
      <c r="L20" s="53"/>
      <c r="M20" s="53"/>
    </row>
    <row r="21" spans="1:21" ht="15.75" x14ac:dyDescent="0.25">
      <c r="A21" s="50"/>
      <c r="B21" s="50"/>
      <c r="C21" s="175"/>
      <c r="D21" s="175"/>
      <c r="E21" s="175"/>
      <c r="F21" s="175"/>
      <c r="G21" s="50"/>
      <c r="H21" s="53"/>
      <c r="I21" s="53"/>
      <c r="J21" s="53"/>
      <c r="K21" s="53"/>
      <c r="L21" s="53"/>
      <c r="M21" s="53"/>
    </row>
    <row r="22" spans="1:21" ht="15.75" x14ac:dyDescent="0.25">
      <c r="A22" s="50"/>
      <c r="B22" s="55"/>
      <c r="C22" s="175"/>
      <c r="D22" s="175"/>
      <c r="E22" s="175"/>
      <c r="F22" s="175"/>
      <c r="G22" s="55"/>
      <c r="H22" s="56"/>
      <c r="I22" s="53"/>
      <c r="J22" s="53"/>
      <c r="K22" s="53"/>
      <c r="L22" s="53"/>
      <c r="M22" s="53"/>
    </row>
    <row r="23" spans="1:21" ht="15.75" x14ac:dyDescent="0.25">
      <c r="A23" s="50"/>
      <c r="B23" s="55"/>
      <c r="C23" s="175"/>
      <c r="D23" s="175"/>
      <c r="E23" s="175"/>
      <c r="F23" s="175"/>
      <c r="G23" s="55"/>
      <c r="H23" s="55"/>
      <c r="I23" s="50"/>
      <c r="J23" s="50"/>
      <c r="K23" s="50"/>
      <c r="L23" s="50"/>
      <c r="M23" s="50"/>
    </row>
    <row r="24" spans="1:21" ht="15.75" x14ac:dyDescent="0.25">
      <c r="A24" s="50"/>
      <c r="B24" s="50"/>
      <c r="C24" s="175"/>
      <c r="D24" s="175"/>
      <c r="E24" s="175"/>
      <c r="F24" s="175"/>
      <c r="G24" s="50"/>
      <c r="H24" s="50"/>
      <c r="I24" s="50"/>
      <c r="J24" s="50"/>
      <c r="K24" s="50"/>
      <c r="L24" s="50"/>
      <c r="M24" s="50"/>
    </row>
    <row r="25" spans="1:21" ht="25.5" x14ac:dyDescent="0.35">
      <c r="A25" s="50"/>
      <c r="B25" s="50"/>
      <c r="C25" s="175"/>
      <c r="D25" s="176"/>
      <c r="E25" s="176"/>
      <c r="F25" s="176"/>
      <c r="G25" s="57"/>
      <c r="H25" s="57"/>
      <c r="I25" s="57"/>
      <c r="J25" s="57"/>
      <c r="K25" s="57"/>
      <c r="L25" s="57"/>
      <c r="M25" s="57"/>
      <c r="N25" s="58">
        <f>INDEX([1]indice!A236:B236,1,[1]indice!$L$8)</f>
        <v>7.0618200108908642</v>
      </c>
      <c r="O25" s="58"/>
      <c r="Q25" s="59"/>
      <c r="R25" s="59"/>
      <c r="S25" s="59" t="b">
        <f>T22=U63</f>
        <v>1</v>
      </c>
      <c r="T25" s="59"/>
      <c r="U25" s="59"/>
    </row>
    <row r="26" spans="1:21" ht="350.25" customHeight="1" x14ac:dyDescent="0.35">
      <c r="A26" s="50"/>
      <c r="B26" s="50"/>
      <c r="C26" s="171" t="s">
        <v>8</v>
      </c>
      <c r="D26" s="171"/>
      <c r="E26" s="171"/>
      <c r="F26" s="171"/>
      <c r="G26" s="171"/>
      <c r="H26" s="171"/>
      <c r="I26" s="171"/>
      <c r="J26" s="171"/>
      <c r="K26" s="57"/>
      <c r="L26" s="57"/>
      <c r="M26" s="57"/>
      <c r="N26" s="58"/>
      <c r="O26" s="58"/>
    </row>
    <row r="27" spans="1:21" ht="25.5" customHeight="1" x14ac:dyDescent="0.35">
      <c r="A27" s="50"/>
      <c r="B27" s="50"/>
      <c r="C27" s="171"/>
      <c r="D27" s="171"/>
      <c r="E27" s="171"/>
      <c r="F27" s="171"/>
      <c r="G27" s="171"/>
      <c r="H27" s="171"/>
      <c r="I27" s="171"/>
      <c r="J27" s="171"/>
      <c r="K27" s="57"/>
      <c r="L27" s="57"/>
      <c r="M27" s="57"/>
      <c r="N27" s="58"/>
      <c r="O27" s="58"/>
    </row>
    <row r="28" spans="1:21" ht="25.5" x14ac:dyDescent="0.35">
      <c r="A28" s="50"/>
      <c r="B28" s="50"/>
      <c r="C28" s="171"/>
      <c r="D28" s="171"/>
      <c r="E28" s="171"/>
      <c r="F28" s="171"/>
      <c r="G28" s="171"/>
      <c r="H28" s="171"/>
      <c r="I28" s="171"/>
      <c r="J28" s="171"/>
      <c r="K28" s="57"/>
      <c r="L28" s="57"/>
      <c r="M28" s="57"/>
      <c r="N28" s="58"/>
      <c r="O28" s="58"/>
    </row>
    <row r="29" spans="1:21" ht="25.5" x14ac:dyDescent="0.35">
      <c r="A29" s="50"/>
      <c r="B29" s="50"/>
      <c r="C29" s="171"/>
      <c r="D29" s="171"/>
      <c r="E29" s="171"/>
      <c r="F29" s="171"/>
      <c r="G29" s="171"/>
      <c r="H29" s="171"/>
      <c r="I29" s="171"/>
      <c r="J29" s="171"/>
      <c r="K29" s="57"/>
      <c r="L29" s="57"/>
      <c r="M29" s="57"/>
      <c r="N29" s="58"/>
      <c r="O29" s="58"/>
    </row>
    <row r="30" spans="1:21" ht="25.5" x14ac:dyDescent="0.35">
      <c r="A30" s="50"/>
      <c r="B30" s="50"/>
      <c r="C30" s="171"/>
      <c r="D30" s="171"/>
      <c r="E30" s="171"/>
      <c r="F30" s="171"/>
      <c r="G30" s="171"/>
      <c r="H30" s="171"/>
      <c r="I30" s="171"/>
      <c r="J30" s="171"/>
      <c r="K30" s="57"/>
      <c r="L30" s="57"/>
      <c r="M30" s="57"/>
      <c r="N30" s="58"/>
      <c r="O30" s="58"/>
    </row>
    <row r="31" spans="1:21" ht="25.5" x14ac:dyDescent="0.35">
      <c r="A31" s="50"/>
      <c r="B31" s="50"/>
      <c r="C31" s="171"/>
      <c r="D31" s="171"/>
      <c r="E31" s="171"/>
      <c r="F31" s="171"/>
      <c r="G31" s="171"/>
      <c r="H31" s="171"/>
      <c r="I31" s="171"/>
      <c r="J31" s="171"/>
      <c r="K31" s="57"/>
      <c r="L31" s="57"/>
      <c r="M31" s="57"/>
      <c r="N31" s="58"/>
      <c r="O31" s="58"/>
    </row>
    <row r="32" spans="1:21" ht="15.75" x14ac:dyDescent="0.25">
      <c r="A32" s="50"/>
      <c r="B32" s="50"/>
      <c r="C32" s="50"/>
      <c r="D32" s="50"/>
      <c r="E32" s="50"/>
      <c r="F32" s="50"/>
      <c r="G32" s="50"/>
      <c r="H32" s="50"/>
      <c r="I32" s="50"/>
      <c r="J32" s="50"/>
      <c r="K32" s="50"/>
      <c r="L32" s="50"/>
      <c r="M32" s="50"/>
    </row>
    <row r="33" spans="1:13" ht="15.75" x14ac:dyDescent="0.25">
      <c r="A33" s="50"/>
      <c r="B33" s="50"/>
      <c r="C33" s="50"/>
      <c r="D33" s="50"/>
      <c r="E33" s="50"/>
      <c r="F33" s="50"/>
      <c r="G33" s="50"/>
      <c r="H33" s="50"/>
      <c r="I33" s="50"/>
      <c r="J33" s="50"/>
      <c r="K33" s="50"/>
      <c r="L33" s="50"/>
      <c r="M33" s="50"/>
    </row>
    <row r="34" spans="1:13" ht="15.75" x14ac:dyDescent="0.25">
      <c r="A34" s="50"/>
      <c r="B34" s="50"/>
      <c r="C34" s="50"/>
      <c r="D34" s="50"/>
      <c r="E34" s="50"/>
      <c r="F34" s="50"/>
      <c r="G34" s="50"/>
      <c r="H34" s="50"/>
      <c r="I34" s="50"/>
      <c r="J34" s="50"/>
      <c r="K34" s="50"/>
      <c r="L34" s="50"/>
      <c r="M34" s="50"/>
    </row>
    <row r="35" spans="1:13" ht="15.75" x14ac:dyDescent="0.25">
      <c r="A35" s="50"/>
      <c r="B35" s="50"/>
      <c r="C35" s="50"/>
      <c r="D35" s="50"/>
      <c r="E35" s="50"/>
      <c r="F35" s="50"/>
      <c r="G35" s="50"/>
      <c r="H35" s="50"/>
      <c r="I35" s="50"/>
      <c r="J35" s="50"/>
      <c r="K35" s="50"/>
      <c r="L35" s="50"/>
      <c r="M35" s="50"/>
    </row>
    <row r="36" spans="1:13" ht="15.75" x14ac:dyDescent="0.25">
      <c r="A36" s="50"/>
      <c r="B36" s="50"/>
      <c r="C36" s="50"/>
      <c r="D36" s="50"/>
      <c r="E36" s="50"/>
      <c r="F36" s="50"/>
      <c r="G36" s="50"/>
      <c r="H36" s="50"/>
      <c r="I36" s="50"/>
      <c r="J36" s="50"/>
      <c r="K36" s="50"/>
      <c r="L36" s="50"/>
      <c r="M36" s="50"/>
    </row>
    <row r="37" spans="1:13" ht="15.75" x14ac:dyDescent="0.25">
      <c r="A37" s="50"/>
      <c r="B37" s="50"/>
      <c r="C37" s="50"/>
      <c r="D37" s="50"/>
      <c r="E37" s="50"/>
      <c r="F37" s="50"/>
      <c r="G37" s="50"/>
      <c r="H37" s="50"/>
      <c r="I37" s="50"/>
      <c r="J37" s="50"/>
      <c r="K37" s="50"/>
      <c r="L37" s="50"/>
      <c r="M37" s="50"/>
    </row>
    <row r="38" spans="1:13" ht="15.75" x14ac:dyDescent="0.25">
      <c r="A38" s="50"/>
      <c r="B38" s="50"/>
      <c r="C38" s="50"/>
      <c r="D38" s="50"/>
      <c r="E38" s="50"/>
      <c r="F38" s="50"/>
      <c r="G38" s="50"/>
      <c r="H38" s="50"/>
      <c r="I38" s="50"/>
      <c r="J38" s="50"/>
      <c r="K38" s="50"/>
      <c r="L38" s="50"/>
      <c r="M38" s="50"/>
    </row>
    <row r="39" spans="1:13" ht="15.75" x14ac:dyDescent="0.25">
      <c r="A39" s="50"/>
      <c r="B39" s="50"/>
      <c r="C39" s="50"/>
      <c r="D39" s="50"/>
      <c r="E39" s="50"/>
      <c r="F39" s="50"/>
      <c r="G39" s="50"/>
      <c r="H39" s="50"/>
      <c r="I39" s="50"/>
      <c r="J39" s="50"/>
      <c r="K39" s="50"/>
      <c r="L39" s="50"/>
      <c r="M39" s="50"/>
    </row>
    <row r="61" spans="20:22" ht="15" hidden="1" customHeight="1" x14ac:dyDescent="0.2">
      <c r="T61" s="49">
        <v>2037</v>
      </c>
      <c r="U61" s="49">
        <v>2049</v>
      </c>
    </row>
    <row r="62" spans="20:22" ht="15" customHeight="1" x14ac:dyDescent="0.2">
      <c r="V62" s="49">
        <f>SUM(F62:U62)</f>
        <v>0</v>
      </c>
    </row>
    <row r="63" spans="20:22" ht="15" customHeight="1" x14ac:dyDescent="0.2">
      <c r="T63" s="49">
        <f>INDEX([1]indice!A318:B318,1,[1]indice!$L$8)</f>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49" t="s">
        <v>7</v>
      </c>
    </row>
    <row r="244" spans="5:16" ht="15" hidden="1" customHeight="1" x14ac:dyDescent="0.2">
      <c r="E244" s="49" t="s">
        <v>7</v>
      </c>
      <c r="I244" s="49">
        <v>3249999.6</v>
      </c>
      <c r="P244" s="47">
        <v>9952435.5480599999</v>
      </c>
    </row>
    <row r="245" spans="5:16" ht="15" hidden="1" customHeight="1" x14ac:dyDescent="0.2">
      <c r="I245" s="49">
        <v>3249999.4</v>
      </c>
      <c r="P245" s="48">
        <v>15023661.187726401</v>
      </c>
    </row>
    <row r="246" spans="5:16" ht="15" hidden="1" customHeight="1" x14ac:dyDescent="0.2">
      <c r="I246" s="49">
        <v>3249998.8</v>
      </c>
      <c r="P246" s="47">
        <v>2709436.3214406003</v>
      </c>
    </row>
    <row r="247" spans="5:16" ht="15" hidden="1" customHeight="1" x14ac:dyDescent="0.2">
      <c r="I247" s="49">
        <v>1799999.9</v>
      </c>
      <c r="P247" s="48">
        <v>3105741.2023946005</v>
      </c>
    </row>
    <row r="248" spans="5:16" ht="15" hidden="1" customHeight="1" x14ac:dyDescent="0.2">
      <c r="I248" s="49">
        <v>8580675.1999999993</v>
      </c>
      <c r="P248" s="60">
        <v>101305941.57524356</v>
      </c>
    </row>
    <row r="249" spans="5:16" ht="15" hidden="1" customHeight="1" x14ac:dyDescent="0.2">
      <c r="I249" s="49">
        <v>3249999.4</v>
      </c>
    </row>
    <row r="250" spans="5:16" ht="15" hidden="1" customHeight="1" x14ac:dyDescent="0.2">
      <c r="I250" s="49">
        <v>3249998.8</v>
      </c>
    </row>
    <row r="251" spans="5:16" ht="15" hidden="1" customHeight="1" x14ac:dyDescent="0.2">
      <c r="I251" s="49">
        <v>4249999</v>
      </c>
    </row>
    <row r="252" spans="5:16" ht="15" hidden="1" customHeight="1" x14ac:dyDescent="0.2">
      <c r="I252" s="49">
        <v>3849999.7</v>
      </c>
    </row>
    <row r="253" spans="5:16" ht="15" hidden="1" customHeight="1" x14ac:dyDescent="0.2">
      <c r="I253" s="49">
        <v>5510803.9000000004</v>
      </c>
    </row>
    <row r="254" spans="5:16" ht="15" hidden="1" customHeight="1" x14ac:dyDescent="0.2">
      <c r="I254" s="49">
        <v>14610763.4</v>
      </c>
    </row>
    <row r="255" spans="5:16" ht="15" hidden="1" customHeight="1" x14ac:dyDescent="0.2">
      <c r="I255" s="49">
        <v>33484935.699999999</v>
      </c>
    </row>
    <row r="256" spans="5:16" ht="15" hidden="1" customHeight="1" x14ac:dyDescent="0.2">
      <c r="I256" s="49">
        <v>26889987.199999999</v>
      </c>
    </row>
    <row r="257" spans="9:9" ht="15" hidden="1" customHeight="1" x14ac:dyDescent="0.2">
      <c r="I257" s="49">
        <v>17806924.5</v>
      </c>
    </row>
    <row r="258" spans="9:9" ht="15" hidden="1" customHeight="1" x14ac:dyDescent="0.2">
      <c r="I258" s="49">
        <v>28778993.899999999</v>
      </c>
    </row>
    <row r="259" spans="9:9" ht="15" hidden="1" customHeight="1" x14ac:dyDescent="0.2">
      <c r="I259" s="49">
        <v>27422931.5</v>
      </c>
    </row>
    <row r="260" spans="9:9" ht="15" hidden="1" customHeight="1" x14ac:dyDescent="0.2">
      <c r="I260" s="49">
        <v>17395463.5</v>
      </c>
    </row>
    <row r="261" spans="9:9" ht="15" hidden="1" customHeight="1" x14ac:dyDescent="0.2">
      <c r="I261" s="49">
        <v>18114035.600000001</v>
      </c>
    </row>
    <row r="262" spans="9:9" ht="15" hidden="1" customHeight="1" x14ac:dyDescent="0.2">
      <c r="I262" s="49">
        <v>6498129.2999999998</v>
      </c>
    </row>
    <row r="263" spans="9:9" ht="15" hidden="1" customHeight="1" x14ac:dyDescent="0.2"/>
    <row r="264" spans="9:9" ht="15" hidden="1" customHeight="1" x14ac:dyDescent="0.2">
      <c r="I264" s="49">
        <v>10111439.506208699</v>
      </c>
    </row>
    <row r="265" spans="9:9" ht="15" hidden="1" customHeight="1" x14ac:dyDescent="0.2">
      <c r="I265" s="49">
        <v>20019978.585344199</v>
      </c>
    </row>
    <row r="266" spans="9:9" ht="15" hidden="1" customHeight="1" x14ac:dyDescent="0.2">
      <c r="I266" s="49">
        <v>22782912.910363846</v>
      </c>
    </row>
    <row r="267" spans="9:9" ht="15" hidden="1" customHeight="1" x14ac:dyDescent="0.2">
      <c r="I267" s="49">
        <v>10244721.498964999</v>
      </c>
    </row>
    <row r="268" spans="9:9" ht="15" hidden="1" customHeight="1" x14ac:dyDescent="0.2">
      <c r="I268" s="49">
        <v>11052727.5840664</v>
      </c>
    </row>
    <row r="269" spans="9:9" ht="15" hidden="1" customHeight="1" x14ac:dyDescent="0.2">
      <c r="I269" s="49">
        <v>28778993.899999999</v>
      </c>
    </row>
    <row r="270" spans="9:9" ht="15" hidden="1" customHeight="1" x14ac:dyDescent="0.2">
      <c r="I270" s="49">
        <v>27422931.5</v>
      </c>
    </row>
    <row r="271" spans="9:9" ht="15" hidden="1" customHeight="1" x14ac:dyDescent="0.2">
      <c r="I271" s="49">
        <v>17395463.5</v>
      </c>
    </row>
    <row r="272" spans="9:9" ht="15" hidden="1" customHeight="1" x14ac:dyDescent="0.2">
      <c r="I272" s="49">
        <v>18114035.600000001</v>
      </c>
    </row>
    <row r="273" spans="9:9" ht="15" hidden="1" customHeight="1" x14ac:dyDescent="0.2">
      <c r="I273" s="49">
        <v>6498129.2999999998</v>
      </c>
    </row>
    <row r="274" spans="9:9" ht="15" hidden="1" customHeight="1" x14ac:dyDescent="0.2">
      <c r="I274" s="49">
        <v>27121131.824958544</v>
      </c>
    </row>
    <row r="275" spans="9:9" ht="15" hidden="1" customHeight="1" x14ac:dyDescent="0.2">
      <c r="I275" s="49">
        <v>10452837.70717</v>
      </c>
    </row>
    <row r="276" spans="9:9" ht="15" hidden="1" customHeight="1" x14ac:dyDescent="0.2">
      <c r="I276" s="49">
        <v>12514023.707993802</v>
      </c>
    </row>
    <row r="277" spans="9:9" ht="15" hidden="1" customHeight="1" x14ac:dyDescent="0.2">
      <c r="I277" s="49">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9FFFE-BFEC-4E79-9C35-34EEF179D1DC}">
  <sheetPr codeName="Hoja5">
    <pageSetUpPr fitToPage="1"/>
  </sheetPr>
  <dimension ref="A1:CB279"/>
  <sheetViews>
    <sheetView topLeftCell="A35" zoomScale="40" zoomScaleNormal="40" zoomScaleSheetLayoutView="40" workbookViewId="0">
      <selection activeCell="C69" sqref="C69:V70"/>
    </sheetView>
  </sheetViews>
  <sheetFormatPr baseColWidth="10" defaultColWidth="0" defaultRowHeight="0" customHeight="1" zeroHeight="1" x14ac:dyDescent="0.2"/>
  <cols>
    <col min="1" max="1" width="1.7109375" style="1" customWidth="1"/>
    <col min="2" max="2" width="55" style="1" customWidth="1"/>
    <col min="3" max="11" width="28.5703125" style="1" customWidth="1"/>
    <col min="12" max="12" width="28.5703125" style="45" customWidth="1"/>
    <col min="13" max="23" width="28.5703125" style="1" customWidth="1"/>
    <col min="24" max="24" width="32.7109375" style="1" customWidth="1"/>
    <col min="25" max="25" width="24.42578125" style="1" bestFit="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9</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10</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11</v>
      </c>
      <c r="C4" s="5"/>
      <c r="D4" s="6"/>
      <c r="E4" s="6"/>
      <c r="F4" s="6"/>
      <c r="G4" s="6"/>
      <c r="H4" s="6"/>
      <c r="I4" s="6"/>
      <c r="J4" s="6"/>
      <c r="K4" s="6"/>
      <c r="L4" s="6"/>
      <c r="M4" s="6"/>
      <c r="N4" s="6"/>
      <c r="O4" s="6"/>
      <c r="P4" s="6"/>
      <c r="Q4" s="6"/>
      <c r="R4" s="6"/>
      <c r="S4" s="6"/>
      <c r="T4" s="6"/>
      <c r="U4" s="6"/>
      <c r="V4" s="6"/>
      <c r="W4" s="7"/>
      <c r="X4" s="7"/>
      <c r="Y4" s="7"/>
      <c r="Z4" s="7"/>
    </row>
    <row r="5" spans="2:26" ht="20.25" x14ac:dyDescent="0.2">
      <c r="B5" s="101"/>
      <c r="C5" s="101"/>
      <c r="D5" s="98"/>
      <c r="E5" s="98"/>
      <c r="G5" s="98"/>
      <c r="H5" s="98"/>
      <c r="I5" s="98"/>
      <c r="J5" s="98"/>
      <c r="K5" s="98"/>
      <c r="L5" s="98"/>
      <c r="M5" s="98"/>
      <c r="N5" s="98"/>
      <c r="O5" s="98"/>
      <c r="P5" s="98"/>
      <c r="Q5" s="98"/>
      <c r="R5" s="98"/>
      <c r="S5" s="98"/>
      <c r="T5" s="98"/>
      <c r="U5" s="64"/>
      <c r="V5" s="64"/>
      <c r="W5" s="64"/>
      <c r="X5" s="99"/>
      <c r="Y5" s="99"/>
      <c r="Z5" s="8"/>
    </row>
    <row r="6" spans="2:26" ht="20.25" x14ac:dyDescent="0.2">
      <c r="B6" s="103" t="s">
        <v>12</v>
      </c>
      <c r="C6" s="103"/>
      <c r="D6" s="104">
        <v>45763</v>
      </c>
      <c r="E6" s="105"/>
      <c r="F6" s="64"/>
      <c r="G6" s="64"/>
      <c r="H6" s="64"/>
      <c r="I6" s="64"/>
      <c r="J6" s="106" t="s">
        <v>0</v>
      </c>
      <c r="K6" s="107">
        <v>386.99439999999998</v>
      </c>
      <c r="L6" s="106" t="s">
        <v>1</v>
      </c>
      <c r="M6" s="111">
        <v>4329.8999999999996</v>
      </c>
      <c r="N6" s="64"/>
      <c r="O6" s="106" t="s">
        <v>13</v>
      </c>
      <c r="P6" s="106"/>
      <c r="Q6" s="155"/>
      <c r="R6" s="64"/>
      <c r="S6" s="64"/>
      <c r="T6" s="64"/>
      <c r="U6" s="64"/>
      <c r="V6" s="64"/>
      <c r="W6" s="64"/>
      <c r="X6" s="100"/>
      <c r="Y6" s="100"/>
      <c r="Z6" s="9"/>
    </row>
    <row r="7" spans="2:26" ht="81.75" customHeight="1" thickBot="1" x14ac:dyDescent="0.25">
      <c r="B7" s="165" t="s">
        <v>14</v>
      </c>
      <c r="C7" s="165"/>
      <c r="D7" s="165" t="s">
        <v>15</v>
      </c>
      <c r="E7" s="165"/>
      <c r="F7" s="165" t="s">
        <v>16</v>
      </c>
      <c r="G7" s="165" t="s">
        <v>17</v>
      </c>
      <c r="H7" s="165" t="s">
        <v>18</v>
      </c>
      <c r="I7" s="165" t="s">
        <v>19</v>
      </c>
      <c r="J7" s="165" t="s">
        <v>20</v>
      </c>
      <c r="K7" s="165" t="s">
        <v>21</v>
      </c>
      <c r="L7" s="165" t="s">
        <v>22</v>
      </c>
      <c r="M7" s="165" t="s">
        <v>23</v>
      </c>
      <c r="N7" s="165" t="s">
        <v>24</v>
      </c>
      <c r="O7" s="169" t="s">
        <v>25</v>
      </c>
      <c r="P7" s="163"/>
      <c r="Q7" s="177" t="s">
        <v>26</v>
      </c>
      <c r="R7" s="177"/>
      <c r="S7" s="177"/>
      <c r="T7" s="177"/>
      <c r="U7" s="177"/>
      <c r="V7" s="177"/>
      <c r="X7" s="64"/>
    </row>
    <row r="8" spans="2:26" ht="42" customHeight="1" thickTop="1" thickBot="1" x14ac:dyDescent="0.25">
      <c r="B8" s="123" t="s">
        <v>93</v>
      </c>
      <c r="C8" s="123"/>
      <c r="D8" s="178" t="s">
        <v>95</v>
      </c>
      <c r="E8" s="207"/>
      <c r="F8" s="166">
        <v>45811</v>
      </c>
      <c r="G8" s="11"/>
      <c r="H8" s="11">
        <v>1</v>
      </c>
      <c r="I8" s="22">
        <v>0</v>
      </c>
      <c r="J8" s="164">
        <v>6059999.5999999996</v>
      </c>
      <c r="K8" s="152">
        <v>0</v>
      </c>
      <c r="L8" s="13">
        <v>9.3279999999999988E-2</v>
      </c>
      <c r="M8" s="63">
        <v>98.834000000000003</v>
      </c>
      <c r="N8" s="14">
        <v>0.13150684931506848</v>
      </c>
      <c r="O8" s="14">
        <v>0.1315068493150684</v>
      </c>
      <c r="P8" s="159"/>
      <c r="Q8" s="64"/>
      <c r="R8" s="64"/>
      <c r="S8" s="64"/>
      <c r="T8" s="64"/>
      <c r="U8" s="64"/>
      <c r="V8" s="64"/>
      <c r="X8" s="117"/>
    </row>
    <row r="9" spans="2:26" ht="42" customHeight="1" thickTop="1" thickBot="1" x14ac:dyDescent="0.25">
      <c r="B9" s="123"/>
      <c r="C9" s="123"/>
      <c r="D9" s="178"/>
      <c r="E9" s="207"/>
      <c r="F9" s="15">
        <v>45902</v>
      </c>
      <c r="G9" s="17"/>
      <c r="H9" s="17">
        <v>1</v>
      </c>
      <c r="I9" s="18">
        <v>0</v>
      </c>
      <c r="J9" s="19">
        <v>5060000</v>
      </c>
      <c r="K9" s="20">
        <v>0</v>
      </c>
      <c r="L9" s="20">
        <v>9.4019999999999992E-2</v>
      </c>
      <c r="M9" s="62">
        <v>96.635999999999996</v>
      </c>
      <c r="N9" s="21">
        <v>0.38082191780821917</v>
      </c>
      <c r="O9" s="21">
        <v>0.38082191780821933</v>
      </c>
      <c r="P9" s="159"/>
      <c r="Q9" s="64"/>
      <c r="R9" s="64"/>
      <c r="S9" s="64"/>
      <c r="T9" s="64"/>
      <c r="U9" s="64"/>
      <c r="V9" s="64"/>
      <c r="X9" s="117"/>
    </row>
    <row r="10" spans="2:26" ht="42" customHeight="1" thickTop="1" thickBot="1" x14ac:dyDescent="0.25">
      <c r="B10" s="123"/>
      <c r="C10" s="123"/>
      <c r="D10" s="178"/>
      <c r="E10" s="207"/>
      <c r="F10" s="166">
        <v>45993</v>
      </c>
      <c r="G10" s="11"/>
      <c r="H10" s="11">
        <v>1</v>
      </c>
      <c r="I10" s="22">
        <v>0</v>
      </c>
      <c r="J10" s="164">
        <v>3934999.5</v>
      </c>
      <c r="K10" s="152">
        <v>0</v>
      </c>
      <c r="L10" s="13">
        <v>9.4519999999999993E-2</v>
      </c>
      <c r="M10" s="63">
        <v>94.468000000000004</v>
      </c>
      <c r="N10" s="14">
        <v>0.63013698630136983</v>
      </c>
      <c r="O10" s="14">
        <v>0.63013698630136972</v>
      </c>
      <c r="P10" s="159"/>
      <c r="Q10" s="64"/>
      <c r="R10" s="64"/>
      <c r="S10" s="64"/>
      <c r="T10" s="64"/>
      <c r="U10" s="64"/>
      <c r="V10" s="64"/>
      <c r="X10" s="117"/>
    </row>
    <row r="11" spans="2:26" ht="42" customHeight="1" thickTop="1" thickBot="1" x14ac:dyDescent="0.25">
      <c r="B11" s="123"/>
      <c r="C11" s="123"/>
      <c r="D11" s="179"/>
      <c r="E11" s="208"/>
      <c r="F11" s="15">
        <v>46084</v>
      </c>
      <c r="G11" s="16"/>
      <c r="H11" s="17">
        <v>1</v>
      </c>
      <c r="I11" s="18">
        <v>0</v>
      </c>
      <c r="J11" s="19">
        <v>5610571</v>
      </c>
      <c r="K11" s="20">
        <v>6.6532701488108414E-2</v>
      </c>
      <c r="L11" s="20">
        <v>9.4049999999999995E-2</v>
      </c>
      <c r="M11" s="62">
        <v>92.399000000000001</v>
      </c>
      <c r="N11" s="21">
        <v>0.8794520547945206</v>
      </c>
      <c r="O11" s="21">
        <v>0.87945205479452049</v>
      </c>
      <c r="P11" s="159"/>
      <c r="Q11" s="64"/>
      <c r="R11" s="64"/>
      <c r="S11" s="64"/>
      <c r="T11" s="64"/>
      <c r="U11" s="64"/>
      <c r="V11" s="64"/>
      <c r="X11" s="117"/>
    </row>
    <row r="12" spans="2:26" ht="42" customHeight="1" thickTop="1" thickBot="1" x14ac:dyDescent="0.25">
      <c r="B12" s="123"/>
      <c r="C12" s="123"/>
      <c r="D12" s="201" t="s">
        <v>28</v>
      </c>
      <c r="E12" s="201"/>
      <c r="F12" s="201"/>
      <c r="G12" s="201"/>
      <c r="H12" s="201"/>
      <c r="I12" s="201"/>
      <c r="J12" s="124">
        <v>20665570.100000001</v>
      </c>
      <c r="K12" s="153"/>
      <c r="L12" s="128"/>
      <c r="M12" s="128"/>
      <c r="N12" s="127">
        <v>0.49056025214151289</v>
      </c>
      <c r="O12" s="127">
        <v>0.49056025214151278</v>
      </c>
      <c r="P12" s="160"/>
      <c r="Q12" s="64"/>
      <c r="R12" s="64"/>
      <c r="S12" s="64"/>
      <c r="T12" s="64"/>
      <c r="U12" s="64"/>
      <c r="V12" s="64"/>
      <c r="X12" s="117"/>
    </row>
    <row r="13" spans="2:26" ht="42" customHeight="1" thickTop="1" thickBot="1" x14ac:dyDescent="0.25">
      <c r="B13" s="123"/>
      <c r="C13" s="123"/>
      <c r="D13" s="222" t="s">
        <v>52</v>
      </c>
      <c r="E13" s="223"/>
      <c r="F13" s="15">
        <v>45987</v>
      </c>
      <c r="G13" s="16" t="s">
        <v>2</v>
      </c>
      <c r="H13" s="17">
        <v>8</v>
      </c>
      <c r="I13" s="18">
        <v>6.25E-2</v>
      </c>
      <c r="J13" s="19">
        <v>5125821</v>
      </c>
      <c r="K13" s="18">
        <v>0</v>
      </c>
      <c r="L13" s="154">
        <v>9.3030000000000002E-2</v>
      </c>
      <c r="M13" s="62">
        <v>98.191000000000003</v>
      </c>
      <c r="N13" s="21">
        <v>0.61369863013698633</v>
      </c>
      <c r="O13" s="21">
        <v>0.61369863013698644</v>
      </c>
      <c r="P13" s="159"/>
      <c r="Q13" s="64"/>
      <c r="R13" s="64"/>
      <c r="S13" s="64"/>
      <c r="T13" s="64"/>
      <c r="U13" s="64"/>
      <c r="V13" s="64"/>
      <c r="X13" s="117"/>
    </row>
    <row r="14" spans="2:26" ht="42" customHeight="1" thickTop="1" thickBot="1" x14ac:dyDescent="0.25">
      <c r="B14" s="123"/>
      <c r="C14" s="123"/>
      <c r="D14" s="180"/>
      <c r="E14" s="181"/>
      <c r="F14" s="166">
        <v>46260</v>
      </c>
      <c r="G14" s="10" t="s">
        <v>2</v>
      </c>
      <c r="H14" s="11">
        <v>15</v>
      </c>
      <c r="I14" s="12">
        <v>7.4999999999999997E-2</v>
      </c>
      <c r="J14" s="164">
        <v>29416191.199999999</v>
      </c>
      <c r="K14" s="12">
        <v>0</v>
      </c>
      <c r="L14" s="152">
        <v>9.1400000000000009E-2</v>
      </c>
      <c r="M14" s="63">
        <v>97.909000000000006</v>
      </c>
      <c r="N14" s="14">
        <v>1.3616438356164384</v>
      </c>
      <c r="O14" s="14">
        <v>1.2908873449585774</v>
      </c>
      <c r="P14" s="159"/>
      <c r="Q14" s="64"/>
      <c r="R14" s="64"/>
      <c r="S14" s="64"/>
      <c r="T14" s="64"/>
      <c r="U14" s="64"/>
      <c r="V14" s="64"/>
      <c r="X14" s="117"/>
      <c r="Y14" s="23"/>
    </row>
    <row r="15" spans="2:26" ht="42" customHeight="1" thickTop="1" thickBot="1" x14ac:dyDescent="0.25">
      <c r="B15" s="123"/>
      <c r="C15" s="123"/>
      <c r="D15" s="180"/>
      <c r="E15" s="181"/>
      <c r="F15" s="15">
        <v>46694</v>
      </c>
      <c r="G15" s="16" t="s">
        <v>2</v>
      </c>
      <c r="H15" s="17">
        <v>8</v>
      </c>
      <c r="I15" s="18">
        <v>5.7500000000000002E-2</v>
      </c>
      <c r="J15" s="19">
        <v>20410990.899999999</v>
      </c>
      <c r="K15" s="18">
        <v>0</v>
      </c>
      <c r="L15" s="154">
        <v>9.5920000000000005E-2</v>
      </c>
      <c r="M15" s="62">
        <v>91.59</v>
      </c>
      <c r="N15" s="21">
        <v>2.5506849315068494</v>
      </c>
      <c r="O15" s="21">
        <v>2.3816035081116897</v>
      </c>
      <c r="P15" s="159"/>
      <c r="Q15" s="139"/>
      <c r="R15" s="139"/>
      <c r="S15" s="139"/>
      <c r="T15" s="139"/>
      <c r="U15" s="139"/>
      <c r="V15" s="139"/>
      <c r="X15" s="117"/>
      <c r="Y15" s="23"/>
    </row>
    <row r="16" spans="2:26" ht="42" customHeight="1" thickTop="1" thickBot="1" x14ac:dyDescent="0.25">
      <c r="B16" s="123"/>
      <c r="C16" s="123"/>
      <c r="D16" s="180"/>
      <c r="E16" s="181"/>
      <c r="F16" s="166">
        <v>46871</v>
      </c>
      <c r="G16" s="10" t="s">
        <v>2</v>
      </c>
      <c r="H16" s="11">
        <v>16</v>
      </c>
      <c r="I16" s="12">
        <v>0.06</v>
      </c>
      <c r="J16" s="164">
        <v>37759562.700000003</v>
      </c>
      <c r="K16" s="12">
        <v>0</v>
      </c>
      <c r="L16" s="152">
        <v>0.10059</v>
      </c>
      <c r="M16" s="63">
        <v>89.811000000000007</v>
      </c>
      <c r="N16" s="14">
        <v>3.0356164383561643</v>
      </c>
      <c r="O16" s="14">
        <v>2.6798961431072685</v>
      </c>
      <c r="P16" s="159"/>
      <c r="Q16" s="156" t="s">
        <v>29</v>
      </c>
      <c r="R16" s="157"/>
      <c r="S16" s="157"/>
      <c r="T16" s="24"/>
      <c r="U16" s="25">
        <v>20665570.100000001</v>
      </c>
      <c r="V16" s="26">
        <v>3.2957480143952569E-2</v>
      </c>
      <c r="X16" s="117"/>
      <c r="Y16" s="23"/>
    </row>
    <row r="17" spans="2:26" ht="42" customHeight="1" thickTop="1" thickBot="1" x14ac:dyDescent="0.25">
      <c r="B17" s="123"/>
      <c r="C17" s="123"/>
      <c r="D17" s="180"/>
      <c r="E17" s="181"/>
      <c r="F17" s="15">
        <v>47352</v>
      </c>
      <c r="G17" s="16"/>
      <c r="H17" s="17">
        <v>5</v>
      </c>
      <c r="I17" s="18">
        <v>0.11</v>
      </c>
      <c r="J17" s="19">
        <v>728314.6</v>
      </c>
      <c r="K17" s="18">
        <v>0</v>
      </c>
      <c r="L17" s="154">
        <v>0.10891999999999999</v>
      </c>
      <c r="M17" s="62">
        <v>100.229</v>
      </c>
      <c r="N17" s="21">
        <v>4.353424657534247</v>
      </c>
      <c r="O17" s="21">
        <v>3.4550541592054471</v>
      </c>
      <c r="P17" s="159"/>
      <c r="Q17" s="167" t="s">
        <v>30</v>
      </c>
      <c r="R17" s="168"/>
      <c r="S17" s="168"/>
      <c r="T17" s="27"/>
      <c r="U17" s="28">
        <v>403702693.99999994</v>
      </c>
      <c r="V17" s="61">
        <v>0.64382562190070702</v>
      </c>
      <c r="X17" s="117"/>
      <c r="Y17" s="23"/>
    </row>
    <row r="18" spans="2:26" ht="42" customHeight="1" thickTop="1" thickBot="1" x14ac:dyDescent="0.25">
      <c r="B18" s="123"/>
      <c r="C18" s="123"/>
      <c r="D18" s="180"/>
      <c r="E18" s="181"/>
      <c r="F18" s="166">
        <v>47744</v>
      </c>
      <c r="G18" s="10" t="s">
        <v>2</v>
      </c>
      <c r="H18" s="11">
        <v>16</v>
      </c>
      <c r="I18" s="12">
        <v>7.7499999999999999E-2</v>
      </c>
      <c r="J18" s="164">
        <v>27457833.600000001</v>
      </c>
      <c r="K18" s="12">
        <v>0</v>
      </c>
      <c r="L18" s="152">
        <v>0.11076000000000001</v>
      </c>
      <c r="M18" s="63">
        <v>86.858000000000004</v>
      </c>
      <c r="N18" s="14">
        <v>5.4273972602739722</v>
      </c>
      <c r="O18" s="14">
        <v>4.357379778705921</v>
      </c>
      <c r="P18" s="159"/>
      <c r="Q18" s="156" t="s">
        <v>31</v>
      </c>
      <c r="R18" s="24"/>
      <c r="S18" s="24"/>
      <c r="T18" s="24"/>
      <c r="U18" s="25">
        <v>202669058.22368401</v>
      </c>
      <c r="V18" s="26">
        <v>0.32321689795534037</v>
      </c>
      <c r="X18" s="117"/>
    </row>
    <row r="19" spans="2:26" ht="42" customHeight="1" thickTop="1" thickBot="1" x14ac:dyDescent="0.25">
      <c r="B19" s="123"/>
      <c r="C19" s="123"/>
      <c r="D19" s="180"/>
      <c r="E19" s="181"/>
      <c r="F19" s="15">
        <v>47933</v>
      </c>
      <c r="G19" s="16" t="s">
        <v>2</v>
      </c>
      <c r="H19" s="17">
        <v>10</v>
      </c>
      <c r="I19" s="18">
        <v>7.0000000000000007E-2</v>
      </c>
      <c r="J19" s="19">
        <v>31035344.399999999</v>
      </c>
      <c r="K19" s="18">
        <v>0</v>
      </c>
      <c r="L19" s="154">
        <v>0.11532000000000001</v>
      </c>
      <c r="M19" s="62">
        <v>81.225999999999999</v>
      </c>
      <c r="N19" s="21">
        <v>5.9452054794520546</v>
      </c>
      <c r="O19" s="21">
        <v>4.9299816375543699</v>
      </c>
      <c r="P19" s="159"/>
      <c r="Q19" s="134" t="s">
        <v>32</v>
      </c>
      <c r="R19" s="134"/>
      <c r="S19" s="134"/>
      <c r="T19" s="134"/>
      <c r="U19" s="135">
        <v>627037322.32368398</v>
      </c>
      <c r="V19" s="136">
        <v>1</v>
      </c>
      <c r="X19" s="117"/>
    </row>
    <row r="20" spans="2:26" ht="42" customHeight="1" thickTop="1" thickBot="1" x14ac:dyDescent="0.25">
      <c r="B20" s="123"/>
      <c r="C20" s="123"/>
      <c r="D20" s="180"/>
      <c r="E20" s="181"/>
      <c r="F20" s="166">
        <v>48395</v>
      </c>
      <c r="G20" s="10" t="s">
        <v>2</v>
      </c>
      <c r="H20" s="11">
        <v>16</v>
      </c>
      <c r="I20" s="12">
        <v>7.0000000000000007E-2</v>
      </c>
      <c r="J20" s="164">
        <v>27992627</v>
      </c>
      <c r="K20" s="12">
        <v>0</v>
      </c>
      <c r="L20" s="152">
        <v>0.11813000000000001</v>
      </c>
      <c r="M20" s="63">
        <v>77.415000000000006</v>
      </c>
      <c r="N20" s="14">
        <v>7.2109589041095887</v>
      </c>
      <c r="O20" s="14">
        <v>5.3255149897397134</v>
      </c>
      <c r="P20" s="159"/>
      <c r="Q20" s="112"/>
      <c r="X20" s="117"/>
      <c r="Y20" s="30"/>
    </row>
    <row r="21" spans="2:26" ht="42" customHeight="1" thickTop="1" thickBot="1" x14ac:dyDescent="0.25">
      <c r="B21" s="123"/>
      <c r="C21" s="123"/>
      <c r="D21" s="180"/>
      <c r="E21" s="181"/>
      <c r="F21" s="15">
        <v>48619</v>
      </c>
      <c r="G21" s="16" t="s">
        <v>2</v>
      </c>
      <c r="H21" s="17">
        <v>11</v>
      </c>
      <c r="I21" s="18">
        <v>0.13250000000000001</v>
      </c>
      <c r="J21" s="19">
        <v>27840850.199999999</v>
      </c>
      <c r="K21" s="18">
        <v>0</v>
      </c>
      <c r="L21" s="154">
        <v>0.12029999999999999</v>
      </c>
      <c r="M21" s="62">
        <v>105.86</v>
      </c>
      <c r="N21" s="21">
        <v>7.8246575342465752</v>
      </c>
      <c r="O21" s="21">
        <v>5.2845407717521633</v>
      </c>
      <c r="P21" s="159"/>
      <c r="Q21" s="113"/>
      <c r="U21" s="170"/>
      <c r="X21" s="117"/>
      <c r="Y21" s="30"/>
    </row>
    <row r="22" spans="2:26" ht="42" customHeight="1" thickTop="1" thickBot="1" x14ac:dyDescent="0.25">
      <c r="B22" s="123"/>
      <c r="C22" s="123"/>
      <c r="D22" s="180"/>
      <c r="E22" s="181"/>
      <c r="F22" s="166">
        <v>49235</v>
      </c>
      <c r="G22" s="10" t="s">
        <v>2</v>
      </c>
      <c r="H22" s="11">
        <v>16</v>
      </c>
      <c r="I22" s="12">
        <v>7.2499999999999995E-2</v>
      </c>
      <c r="J22" s="164">
        <v>28484312.199999999</v>
      </c>
      <c r="K22" s="12">
        <v>0</v>
      </c>
      <c r="L22" s="152">
        <v>0.12227</v>
      </c>
      <c r="M22" s="63">
        <v>72.783000000000001</v>
      </c>
      <c r="N22" s="14">
        <v>9.5123287671232877</v>
      </c>
      <c r="O22" s="14">
        <v>6.4512697003767769</v>
      </c>
      <c r="P22" s="159"/>
      <c r="Q22" s="113"/>
      <c r="R22" s="146"/>
      <c r="S22" s="146"/>
      <c r="T22" s="146"/>
      <c r="U22" s="146"/>
      <c r="V22" s="147"/>
      <c r="W22" s="148"/>
      <c r="X22" s="117"/>
      <c r="Y22" s="30"/>
    </row>
    <row r="23" spans="2:26" ht="42" customHeight="1" thickTop="1" thickBot="1" x14ac:dyDescent="0.25">
      <c r="B23" s="123"/>
      <c r="C23" s="123"/>
      <c r="D23" s="180"/>
      <c r="E23" s="181"/>
      <c r="F23" s="15">
        <v>49865</v>
      </c>
      <c r="G23" s="16" t="s">
        <v>2</v>
      </c>
      <c r="H23" s="17">
        <v>16</v>
      </c>
      <c r="I23" s="18">
        <v>6.25E-2</v>
      </c>
      <c r="J23" s="19">
        <v>28560874.600000001</v>
      </c>
      <c r="K23" s="18">
        <v>0</v>
      </c>
      <c r="L23" s="154">
        <v>0.12515999999999999</v>
      </c>
      <c r="M23" s="62">
        <v>63.186999999999998</v>
      </c>
      <c r="N23" s="21">
        <v>11.238356164383562</v>
      </c>
      <c r="O23" s="21">
        <v>7.0534144117795554</v>
      </c>
      <c r="P23" s="159"/>
      <c r="Q23" s="113"/>
      <c r="R23" s="149"/>
      <c r="S23" s="149"/>
      <c r="T23" s="149"/>
      <c r="U23" s="149"/>
      <c r="V23" s="150"/>
      <c r="W23" s="151"/>
      <c r="X23" s="117"/>
      <c r="Y23" s="30"/>
    </row>
    <row r="24" spans="2:26" ht="42" customHeight="1" thickTop="1" thickBot="1" x14ac:dyDescent="0.25">
      <c r="B24" s="123"/>
      <c r="C24" s="123"/>
      <c r="D24" s="180"/>
      <c r="E24" s="181"/>
      <c r="F24" s="166">
        <v>51468</v>
      </c>
      <c r="G24" s="10"/>
      <c r="H24" s="11">
        <v>16</v>
      </c>
      <c r="I24" s="12">
        <v>0.1275</v>
      </c>
      <c r="J24" s="164">
        <v>335500</v>
      </c>
      <c r="K24" s="12">
        <v>0</v>
      </c>
      <c r="L24" s="152">
        <v>0.12866</v>
      </c>
      <c r="M24" s="63">
        <v>99.054000000000002</v>
      </c>
      <c r="N24" s="14">
        <v>15.63013698630137</v>
      </c>
      <c r="O24" s="14">
        <v>7.1376742433227571</v>
      </c>
      <c r="P24" s="159"/>
      <c r="Q24" s="113"/>
      <c r="R24" s="149"/>
      <c r="S24" s="149"/>
      <c r="T24" s="149"/>
      <c r="U24" s="149"/>
      <c r="V24" s="150"/>
      <c r="W24" s="151"/>
      <c r="X24" s="117"/>
      <c r="Y24" s="30"/>
    </row>
    <row r="25" spans="2:26" ht="42" customHeight="1" thickTop="1" thickBot="1" x14ac:dyDescent="0.25">
      <c r="B25" s="123"/>
      <c r="C25" s="123"/>
      <c r="D25" s="180"/>
      <c r="E25" s="181"/>
      <c r="F25" s="15">
        <v>52014</v>
      </c>
      <c r="G25" s="16" t="s">
        <v>2</v>
      </c>
      <c r="H25" s="17">
        <v>21</v>
      </c>
      <c r="I25" s="18">
        <v>9.2499999999999999E-2</v>
      </c>
      <c r="J25" s="19">
        <v>50337060.899999999</v>
      </c>
      <c r="K25" s="18">
        <v>0</v>
      </c>
      <c r="L25" s="154">
        <v>0.12820000000000001</v>
      </c>
      <c r="M25" s="62">
        <v>75.626999999999995</v>
      </c>
      <c r="N25" s="21">
        <v>17.126027397260273</v>
      </c>
      <c r="O25" s="21">
        <v>7.341949067730968</v>
      </c>
      <c r="P25" s="159"/>
      <c r="Q25" s="113"/>
      <c r="R25" s="149"/>
      <c r="S25" s="149"/>
      <c r="T25" s="149"/>
      <c r="U25" s="149"/>
      <c r="V25" s="150"/>
      <c r="W25" s="151"/>
      <c r="X25" s="117"/>
      <c r="Y25" s="30"/>
    </row>
    <row r="26" spans="2:26" ht="42" customHeight="1" thickTop="1" thickBot="1" x14ac:dyDescent="0.25">
      <c r="B26" s="123"/>
      <c r="C26" s="123"/>
      <c r="D26" s="180"/>
      <c r="E26" s="181"/>
      <c r="F26" s="166">
        <v>53533</v>
      </c>
      <c r="G26" s="10" t="s">
        <v>2</v>
      </c>
      <c r="H26" s="11">
        <v>23</v>
      </c>
      <c r="I26" s="12">
        <v>0.115</v>
      </c>
      <c r="J26" s="164">
        <v>37808904</v>
      </c>
      <c r="K26" s="12">
        <v>0</v>
      </c>
      <c r="L26" s="152">
        <v>0.13022999999999998</v>
      </c>
      <c r="M26" s="63">
        <v>89.028000000000006</v>
      </c>
      <c r="N26" s="14">
        <v>21.287671232876711</v>
      </c>
      <c r="O26" s="14">
        <v>7.489015560832704</v>
      </c>
      <c r="P26" s="159"/>
      <c r="Q26" s="113"/>
      <c r="R26" s="149"/>
      <c r="S26" s="149"/>
      <c r="T26" s="149"/>
      <c r="U26" s="149"/>
      <c r="V26" s="150"/>
      <c r="W26" s="151"/>
      <c r="X26" s="117"/>
      <c r="Y26" s="30"/>
    </row>
    <row r="27" spans="2:26" ht="42" customHeight="1" thickTop="1" thickBot="1" x14ac:dyDescent="0.25">
      <c r="B27" s="123"/>
      <c r="C27" s="123"/>
      <c r="D27" s="182"/>
      <c r="E27" s="183"/>
      <c r="F27" s="15">
        <v>55087</v>
      </c>
      <c r="G27" s="16" t="s">
        <v>2</v>
      </c>
      <c r="H27" s="17">
        <v>31</v>
      </c>
      <c r="I27" s="18">
        <v>7.2499999999999995E-2</v>
      </c>
      <c r="J27" s="19">
        <v>46130537.299999997</v>
      </c>
      <c r="K27" s="18">
        <v>0</v>
      </c>
      <c r="L27" s="154">
        <v>0.12903999999999999</v>
      </c>
      <c r="M27" s="62">
        <v>58.052999999999997</v>
      </c>
      <c r="N27" s="21">
        <v>25.545205479452054</v>
      </c>
      <c r="O27" s="21">
        <v>8.4722903804039831</v>
      </c>
      <c r="P27" s="159"/>
      <c r="Q27" s="113"/>
      <c r="R27" s="149"/>
      <c r="S27" s="149"/>
      <c r="T27" s="149"/>
      <c r="U27" s="149"/>
      <c r="V27" s="150"/>
      <c r="W27" s="151"/>
      <c r="X27" s="117"/>
      <c r="Y27" s="30"/>
    </row>
    <row r="28" spans="2:26" ht="42" customHeight="1" thickTop="1" thickBot="1" x14ac:dyDescent="0.25">
      <c r="B28" s="123"/>
      <c r="C28" s="123"/>
      <c r="D28" s="201" t="s">
        <v>33</v>
      </c>
      <c r="E28" s="201"/>
      <c r="F28" s="201"/>
      <c r="G28" s="201"/>
      <c r="H28" s="201"/>
      <c r="I28" s="201"/>
      <c r="J28" s="124">
        <v>399424724.59999996</v>
      </c>
      <c r="K28" s="153"/>
      <c r="L28" s="128"/>
      <c r="M28" s="128"/>
      <c r="N28" s="127">
        <v>11.037914516741138</v>
      </c>
      <c r="O28" s="127">
        <v>5.4915180327103679</v>
      </c>
      <c r="P28" s="160"/>
      <c r="Q28" s="113"/>
      <c r="R28" s="149"/>
      <c r="S28" s="149"/>
      <c r="T28" s="149"/>
      <c r="U28" s="149"/>
      <c r="V28" s="150"/>
      <c r="W28" s="151"/>
      <c r="X28" s="117"/>
      <c r="Y28" s="30"/>
    </row>
    <row r="29" spans="2:26" ht="42" hidden="1" customHeight="1" thickTop="1" thickBot="1" x14ac:dyDescent="0.25">
      <c r="B29" s="123"/>
      <c r="C29" s="123"/>
      <c r="D29" s="140" t="s">
        <v>3</v>
      </c>
      <c r="E29" s="141"/>
      <c r="F29" s="15"/>
      <c r="G29" s="16"/>
      <c r="H29" s="17"/>
      <c r="I29" s="18"/>
      <c r="J29" s="19"/>
      <c r="K29" s="20" t="e">
        <v>#DIV/0!</v>
      </c>
      <c r="L29" s="20"/>
      <c r="M29" s="62"/>
      <c r="N29" s="21"/>
      <c r="O29" s="21"/>
      <c r="P29" s="159"/>
      <c r="Q29" s="113"/>
      <c r="R29" s="199"/>
      <c r="S29" s="199"/>
      <c r="T29" s="199"/>
      <c r="U29" s="199"/>
      <c r="V29" s="199"/>
      <c r="W29" s="199"/>
      <c r="X29" s="117"/>
      <c r="Y29" s="30"/>
    </row>
    <row r="30" spans="2:26" ht="42" hidden="1" customHeight="1" thickTop="1" thickBot="1" x14ac:dyDescent="0.25">
      <c r="B30" s="123"/>
      <c r="C30" s="123"/>
      <c r="D30" s="143"/>
      <c r="E30" s="142"/>
      <c r="F30" s="166"/>
      <c r="G30" s="10"/>
      <c r="H30" s="11"/>
      <c r="I30" s="12"/>
      <c r="J30" s="164"/>
      <c r="K30" s="13" t="e">
        <v>#DIV/0!</v>
      </c>
      <c r="L30" s="13"/>
      <c r="M30" s="63"/>
      <c r="N30" s="14"/>
      <c r="O30" s="14"/>
      <c r="P30" s="159"/>
      <c r="Q30" s="113"/>
      <c r="R30" s="64"/>
      <c r="S30" s="64"/>
      <c r="T30" s="64"/>
      <c r="U30" s="64"/>
      <c r="V30" s="64"/>
      <c r="W30" s="64"/>
      <c r="X30" s="117"/>
    </row>
    <row r="31" spans="2:26" ht="42" customHeight="1" thickTop="1" thickBot="1" x14ac:dyDescent="0.25">
      <c r="B31" s="123"/>
      <c r="C31" s="123"/>
      <c r="D31" s="180" t="s">
        <v>3</v>
      </c>
      <c r="E31" s="181"/>
      <c r="F31" s="15">
        <v>45784</v>
      </c>
      <c r="G31" s="16" t="s">
        <v>2</v>
      </c>
      <c r="H31" s="17">
        <v>11</v>
      </c>
      <c r="I31" s="18">
        <v>3.5000000000000003E-2</v>
      </c>
      <c r="J31" s="19">
        <v>7809526.0943024</v>
      </c>
      <c r="K31" s="20">
        <v>1.6370661806973759E-3</v>
      </c>
      <c r="L31" s="20">
        <v>2.7080000000000003E-2</v>
      </c>
      <c r="M31" s="62">
        <v>100.042</v>
      </c>
      <c r="N31" s="21">
        <v>5.7534246575342465E-2</v>
      </c>
      <c r="O31" s="21">
        <v>5.7534246575342556E-2</v>
      </c>
      <c r="P31" s="159"/>
      <c r="Q31" s="113"/>
      <c r="R31" s="64"/>
      <c r="S31" s="64"/>
      <c r="T31" s="64"/>
      <c r="U31" s="64"/>
      <c r="V31" s="64"/>
      <c r="W31" s="64"/>
      <c r="X31" s="117"/>
      <c r="Z31" s="23"/>
    </row>
    <row r="32" spans="2:26" ht="42" customHeight="1" thickTop="1" thickBot="1" x14ac:dyDescent="0.25">
      <c r="B32" s="123"/>
      <c r="C32" s="123"/>
      <c r="D32" s="180"/>
      <c r="E32" s="181"/>
      <c r="F32" s="166">
        <v>46463</v>
      </c>
      <c r="G32" s="10" t="s">
        <v>2</v>
      </c>
      <c r="H32" s="11">
        <v>11</v>
      </c>
      <c r="I32" s="12">
        <v>3.3000000000000002E-2</v>
      </c>
      <c r="J32" s="164">
        <v>25752440.955467194</v>
      </c>
      <c r="K32" s="13">
        <v>1.637066180697452E-3</v>
      </c>
      <c r="L32" s="13">
        <v>5.6609999999999994E-2</v>
      </c>
      <c r="M32" s="63">
        <v>95.813000000000002</v>
      </c>
      <c r="N32" s="14">
        <v>1.9178082191780821</v>
      </c>
      <c r="O32" s="14">
        <v>1.8851561257028324</v>
      </c>
      <c r="P32" s="159"/>
      <c r="Q32" s="113"/>
      <c r="R32" s="86"/>
      <c r="S32" s="86"/>
      <c r="T32" s="86"/>
      <c r="U32" s="86"/>
      <c r="V32" s="87"/>
      <c r="W32" s="88"/>
      <c r="X32" s="117" t="s">
        <v>94</v>
      </c>
    </row>
    <row r="33" spans="2:26" ht="42" customHeight="1" thickTop="1" thickBot="1" x14ac:dyDescent="0.25">
      <c r="B33" s="123"/>
      <c r="C33" s="123"/>
      <c r="D33" s="180"/>
      <c r="E33" s="181"/>
      <c r="F33" s="15">
        <v>47226</v>
      </c>
      <c r="G33" s="16" t="s">
        <v>2</v>
      </c>
      <c r="H33" s="17">
        <v>10</v>
      </c>
      <c r="I33" s="18">
        <v>2.2499999999999999E-2</v>
      </c>
      <c r="J33" s="19">
        <v>28697134.750294402</v>
      </c>
      <c r="K33" s="20">
        <v>1.6370661806974411E-3</v>
      </c>
      <c r="L33" s="20">
        <v>6.0139999999999999E-2</v>
      </c>
      <c r="M33" s="62">
        <v>86.945999999999998</v>
      </c>
      <c r="N33" s="21">
        <v>4.0082191780821921</v>
      </c>
      <c r="O33" s="21">
        <v>3.7671760994805927</v>
      </c>
      <c r="P33" s="159"/>
      <c r="Q33" s="113"/>
      <c r="R33" s="64"/>
      <c r="S33" s="64"/>
      <c r="T33" s="64"/>
      <c r="U33" s="64"/>
      <c r="V33" s="64"/>
      <c r="W33" s="64"/>
      <c r="X33" s="117"/>
    </row>
    <row r="34" spans="2:26" ht="42" customHeight="1" thickTop="1" thickBot="1" x14ac:dyDescent="0.25">
      <c r="B34" s="123"/>
      <c r="C34" s="123"/>
      <c r="D34" s="180"/>
      <c r="E34" s="181"/>
      <c r="F34" s="166">
        <v>48663</v>
      </c>
      <c r="G34" s="10" t="s">
        <v>2</v>
      </c>
      <c r="H34" s="11">
        <v>20</v>
      </c>
      <c r="I34" s="12">
        <v>0.03</v>
      </c>
      <c r="J34" s="164">
        <v>17104952.790889602</v>
      </c>
      <c r="K34" s="13">
        <v>1.6370661806973743E-3</v>
      </c>
      <c r="L34" s="13">
        <v>6.1379999999999997E-2</v>
      </c>
      <c r="M34" s="63">
        <v>80.727999999999994</v>
      </c>
      <c r="N34" s="14">
        <v>7.9452054794520546</v>
      </c>
      <c r="O34" s="14">
        <v>7.0637540665426206</v>
      </c>
      <c r="P34" s="159"/>
      <c r="Q34" s="113"/>
      <c r="R34" s="109"/>
      <c r="S34" s="64"/>
      <c r="T34" s="64"/>
      <c r="U34" s="64"/>
      <c r="V34" s="64"/>
      <c r="W34" s="64"/>
      <c r="X34" s="117"/>
    </row>
    <row r="35" spans="2:26" ht="42" customHeight="1" thickTop="1" thickBot="1" x14ac:dyDescent="0.25">
      <c r="B35" s="123"/>
      <c r="C35" s="123"/>
      <c r="D35" s="180"/>
      <c r="E35" s="181"/>
      <c r="F35" s="15">
        <v>49403</v>
      </c>
      <c r="G35" s="16" t="s">
        <v>2</v>
      </c>
      <c r="H35" s="17">
        <v>20</v>
      </c>
      <c r="I35" s="18">
        <v>4.7500000000000001E-2</v>
      </c>
      <c r="J35" s="19">
        <v>37256046.475616798</v>
      </c>
      <c r="K35" s="20">
        <v>1.6370661806973635E-3</v>
      </c>
      <c r="L35" s="20">
        <v>6.1150000000000003E-2</v>
      </c>
      <c r="M35" s="62">
        <v>90.025999999999996</v>
      </c>
      <c r="N35" s="21">
        <v>9.9726027397260282</v>
      </c>
      <c r="O35" s="21">
        <v>8.0406933080308178</v>
      </c>
      <c r="P35" s="159"/>
      <c r="Q35" s="113"/>
      <c r="R35" s="64"/>
      <c r="S35" s="109"/>
      <c r="T35" s="109"/>
      <c r="U35" s="64"/>
      <c r="V35" s="64"/>
      <c r="W35" s="64"/>
      <c r="X35" s="117"/>
      <c r="Z35" s="23"/>
    </row>
    <row r="36" spans="2:26" ht="42" customHeight="1" thickTop="1" thickBot="1" x14ac:dyDescent="0.25">
      <c r="B36" s="123"/>
      <c r="C36" s="123"/>
      <c r="D36" s="180"/>
      <c r="E36" s="181"/>
      <c r="F36" s="166">
        <v>50096</v>
      </c>
      <c r="G36" s="10" t="s">
        <v>2</v>
      </c>
      <c r="H36" s="11">
        <v>18</v>
      </c>
      <c r="I36" s="12">
        <v>3.7499999999999999E-2</v>
      </c>
      <c r="J36" s="164">
        <v>42995950.125377603</v>
      </c>
      <c r="K36" s="13">
        <v>1.6370661806974216E-3</v>
      </c>
      <c r="L36" s="13">
        <v>6.2019999999999999E-2</v>
      </c>
      <c r="M36" s="63">
        <v>79.811999999999998</v>
      </c>
      <c r="N36" s="14">
        <v>11.871232876712329</v>
      </c>
      <c r="O36" s="14">
        <v>9.4389531592950426</v>
      </c>
      <c r="P36" s="159"/>
      <c r="Q36" s="113"/>
      <c r="R36" s="64"/>
      <c r="S36" s="64"/>
      <c r="T36" s="64"/>
      <c r="U36" s="64"/>
      <c r="V36" s="64"/>
      <c r="W36" s="64"/>
      <c r="X36" s="117"/>
    </row>
    <row r="37" spans="2:26" ht="42" customHeight="1" thickTop="1" thickBot="1" x14ac:dyDescent="0.25">
      <c r="B37" s="123"/>
      <c r="C37" s="123"/>
      <c r="D37" s="180"/>
      <c r="E37" s="181"/>
      <c r="F37" s="15">
        <v>51580</v>
      </c>
      <c r="G37" s="16" t="s">
        <v>2</v>
      </c>
      <c r="H37" s="17">
        <v>17</v>
      </c>
      <c r="I37" s="18">
        <v>0.05</v>
      </c>
      <c r="J37" s="19">
        <v>3583934.6276967996</v>
      </c>
      <c r="K37" s="20">
        <v>1.6370661806973759E-3</v>
      </c>
      <c r="L37" s="20">
        <v>6.3490000000000005E-2</v>
      </c>
      <c r="M37" s="62">
        <v>86.712000000000003</v>
      </c>
      <c r="N37" s="21">
        <v>15.936986301369863</v>
      </c>
      <c r="O37" s="21">
        <v>10.924556286698698</v>
      </c>
      <c r="P37" s="159"/>
      <c r="Q37" s="113"/>
      <c r="R37" s="64"/>
      <c r="S37" s="64"/>
      <c r="T37" s="64"/>
      <c r="U37" s="64"/>
      <c r="V37" s="64"/>
      <c r="W37" s="64"/>
      <c r="X37" s="117"/>
    </row>
    <row r="38" spans="2:26" ht="42" customHeight="1" thickTop="1" thickBot="1" x14ac:dyDescent="0.25">
      <c r="B38" s="123"/>
      <c r="C38" s="123"/>
      <c r="D38" s="180"/>
      <c r="E38" s="181"/>
      <c r="F38" s="166">
        <v>54590</v>
      </c>
      <c r="G38" s="10" t="s">
        <v>2</v>
      </c>
      <c r="H38" s="11">
        <v>32</v>
      </c>
      <c r="I38" s="12">
        <v>3.7499999999999999E-2</v>
      </c>
      <c r="J38" s="164">
        <v>34954360.904143199</v>
      </c>
      <c r="K38" s="13">
        <v>1.6370661806974916E-3</v>
      </c>
      <c r="L38" s="13">
        <v>5.8529999999999999E-2</v>
      </c>
      <c r="M38" s="63">
        <v>73.144000000000005</v>
      </c>
      <c r="N38" s="14">
        <v>24.183561643835617</v>
      </c>
      <c r="O38" s="14">
        <v>14.23357438078251</v>
      </c>
      <c r="P38" s="159"/>
      <c r="Q38" s="113"/>
      <c r="R38" s="64"/>
      <c r="S38" s="64"/>
      <c r="T38" s="64"/>
      <c r="U38" s="64"/>
      <c r="V38" s="64"/>
      <c r="W38" s="64"/>
      <c r="X38" s="117"/>
      <c r="Z38" s="110"/>
    </row>
    <row r="39" spans="2:26" ht="42" customHeight="1" thickTop="1" thickBot="1" x14ac:dyDescent="0.25">
      <c r="B39" s="123"/>
      <c r="C39" s="123"/>
      <c r="D39" s="182"/>
      <c r="E39" s="183"/>
      <c r="F39" s="15">
        <v>56753</v>
      </c>
      <c r="G39" s="16" t="s">
        <v>2</v>
      </c>
      <c r="H39" s="17">
        <v>31</v>
      </c>
      <c r="I39" s="18">
        <v>5.2499999999999998E-2</v>
      </c>
      <c r="J39" s="19">
        <v>4514711.4998960001</v>
      </c>
      <c r="K39" s="20">
        <v>1.63706618069738E-3</v>
      </c>
      <c r="L39" s="20">
        <v>5.7939999999999998E-2</v>
      </c>
      <c r="M39" s="62">
        <v>92.317999999999998</v>
      </c>
      <c r="N39" s="21">
        <v>30.109589041095891</v>
      </c>
      <c r="O39" s="21">
        <v>14.446853326305545</v>
      </c>
      <c r="P39" s="159"/>
      <c r="Q39" s="113"/>
      <c r="R39" s="64"/>
      <c r="S39" s="64"/>
      <c r="T39" s="64"/>
      <c r="U39" s="64"/>
      <c r="V39" s="64"/>
      <c r="W39" s="64"/>
      <c r="X39" s="117"/>
      <c r="Z39" s="110"/>
    </row>
    <row r="40" spans="2:26" ht="42" customHeight="1" thickTop="1" thickBot="1" x14ac:dyDescent="0.25">
      <c r="B40" s="123"/>
      <c r="C40" s="123"/>
      <c r="D40" s="219" t="s">
        <v>34</v>
      </c>
      <c r="E40" s="219"/>
      <c r="F40" s="219"/>
      <c r="G40" s="219"/>
      <c r="H40" s="219"/>
      <c r="I40" s="219"/>
      <c r="J40" s="124">
        <v>202669058.22368401</v>
      </c>
      <c r="K40" s="125"/>
      <c r="L40" s="125"/>
      <c r="M40" s="126"/>
      <c r="N40" s="127">
        <v>10.959212040353478</v>
      </c>
      <c r="O40" s="127">
        <v>7.8217761015666909</v>
      </c>
      <c r="P40" s="160"/>
      <c r="Q40" s="64"/>
      <c r="R40" s="64"/>
      <c r="S40" s="64"/>
      <c r="T40" s="64"/>
      <c r="U40" s="64"/>
      <c r="V40" s="64"/>
      <c r="W40" s="64"/>
      <c r="X40" s="64"/>
    </row>
    <row r="41" spans="2:26" ht="42" customHeight="1" thickTop="1" thickBot="1" x14ac:dyDescent="0.25">
      <c r="B41" s="123"/>
      <c r="C41" s="123"/>
      <c r="D41" s="220" t="s">
        <v>85</v>
      </c>
      <c r="E41" s="221"/>
      <c r="F41" s="166">
        <v>47933</v>
      </c>
      <c r="G41" s="10" t="s">
        <v>2</v>
      </c>
      <c r="H41" s="11">
        <v>10</v>
      </c>
      <c r="I41" s="12">
        <v>7.0000000000000007E-2</v>
      </c>
      <c r="J41" s="164">
        <v>4277969.4000000004</v>
      </c>
      <c r="K41" s="13">
        <v>0</v>
      </c>
      <c r="L41" s="13">
        <v>0.11473999999999999</v>
      </c>
      <c r="M41" s="63">
        <v>81.436000000000007</v>
      </c>
      <c r="N41" s="14">
        <v>5.9452054794520546</v>
      </c>
      <c r="O41" s="14">
        <v>4.9314642567543538</v>
      </c>
      <c r="P41" s="159"/>
      <c r="Q41" s="64"/>
      <c r="R41" s="64"/>
      <c r="S41" s="64"/>
      <c r="T41" s="64"/>
      <c r="U41" s="64"/>
      <c r="V41" s="64"/>
      <c r="W41" s="64"/>
      <c r="X41" s="64"/>
    </row>
    <row r="42" spans="2:26" ht="42" customHeight="1" thickTop="1" x14ac:dyDescent="0.2">
      <c r="B42" s="123"/>
      <c r="C42" s="123"/>
      <c r="D42" s="189" t="s">
        <v>86</v>
      </c>
      <c r="E42" s="189"/>
      <c r="F42" s="189"/>
      <c r="G42" s="189"/>
      <c r="H42" s="189"/>
      <c r="I42" s="189"/>
      <c r="J42" s="124">
        <v>4277969.4000000004</v>
      </c>
      <c r="K42" s="125"/>
      <c r="L42" s="125"/>
      <c r="M42" s="126"/>
      <c r="N42" s="127">
        <v>5.9452054794520546</v>
      </c>
      <c r="O42" s="127">
        <v>4.9314642567543538</v>
      </c>
      <c r="P42" s="160"/>
      <c r="Q42" s="64"/>
      <c r="R42" s="64"/>
      <c r="S42" s="64"/>
      <c r="T42" s="64"/>
      <c r="U42" s="64"/>
      <c r="V42" s="64"/>
      <c r="W42" s="64"/>
      <c r="X42" s="64"/>
    </row>
    <row r="43" spans="2:26" ht="42" customHeight="1" x14ac:dyDescent="0.2">
      <c r="B43" s="123"/>
      <c r="C43" s="123"/>
      <c r="D43" s="177" t="s">
        <v>35</v>
      </c>
      <c r="E43" s="177"/>
      <c r="F43" s="177"/>
      <c r="G43" s="177"/>
      <c r="H43" s="177"/>
      <c r="I43" s="177"/>
      <c r="J43" s="124">
        <v>606371752.22368395</v>
      </c>
      <c r="K43" s="125"/>
      <c r="L43" s="125"/>
      <c r="M43" s="126"/>
      <c r="N43" s="129"/>
      <c r="O43" s="129"/>
      <c r="P43" s="161"/>
      <c r="Q43" s="64"/>
      <c r="R43" s="90"/>
      <c r="S43" s="118"/>
      <c r="T43" s="118"/>
      <c r="U43" s="90"/>
      <c r="V43" s="64"/>
      <c r="W43" s="64"/>
      <c r="X43" s="64"/>
    </row>
    <row r="44" spans="2:26" ht="42" customHeight="1" x14ac:dyDescent="0.2">
      <c r="B44" s="123"/>
      <c r="C44" s="123"/>
      <c r="D44" s="177" t="s">
        <v>4</v>
      </c>
      <c r="E44" s="177"/>
      <c r="F44" s="177"/>
      <c r="G44" s="177"/>
      <c r="H44" s="177"/>
      <c r="I44" s="177"/>
      <c r="J44" s="124">
        <v>627037322.32368398</v>
      </c>
      <c r="K44" s="125"/>
      <c r="L44" s="125"/>
      <c r="M44" s="126"/>
      <c r="N44" s="129"/>
      <c r="O44" s="130"/>
      <c r="P44" s="162"/>
      <c r="Q44" s="64"/>
      <c r="R44" s="66"/>
      <c r="S44" s="64"/>
      <c r="T44" s="64"/>
      <c r="U44" s="90"/>
      <c r="V44" s="64"/>
      <c r="W44" s="64"/>
      <c r="X44" s="64"/>
    </row>
    <row r="45" spans="2:26" ht="32.25" hidden="1" customHeight="1" x14ac:dyDescent="0.2">
      <c r="B45" s="122" t="s">
        <v>36</v>
      </c>
      <c r="C45" s="122"/>
      <c r="D45" s="122" t="s">
        <v>37</v>
      </c>
      <c r="E45" s="122"/>
      <c r="F45" s="122" t="s">
        <v>16</v>
      </c>
      <c r="G45" s="122"/>
      <c r="H45" s="122" t="s">
        <v>18</v>
      </c>
      <c r="I45" s="122" t="s">
        <v>19</v>
      </c>
      <c r="J45" s="122" t="s">
        <v>38</v>
      </c>
      <c r="K45" s="122"/>
      <c r="L45" s="122" t="s">
        <v>22</v>
      </c>
      <c r="M45" s="122" t="s">
        <v>23</v>
      </c>
      <c r="N45" s="122" t="s">
        <v>24</v>
      </c>
      <c r="O45" s="122"/>
      <c r="P45" s="122"/>
      <c r="Q45" s="64"/>
      <c r="R45" s="91"/>
      <c r="S45" s="64"/>
      <c r="T45" s="64"/>
      <c r="U45" s="64"/>
      <c r="V45" s="64"/>
      <c r="W45" s="92"/>
      <c r="X45" s="64"/>
    </row>
    <row r="46" spans="2:26" ht="66.75" hidden="1" customHeight="1" x14ac:dyDescent="0.2">
      <c r="B46" s="184"/>
      <c r="C46" s="184"/>
      <c r="D46" s="185" t="s">
        <v>27</v>
      </c>
      <c r="E46" s="186"/>
      <c r="F46" s="187" t="s">
        <v>39</v>
      </c>
      <c r="G46" s="188"/>
      <c r="H46" s="11">
        <v>2</v>
      </c>
      <c r="I46" s="22">
        <v>5.5E-2</v>
      </c>
      <c r="J46" s="200">
        <v>0</v>
      </c>
      <c r="K46" s="200"/>
      <c r="L46" s="13">
        <v>0</v>
      </c>
      <c r="M46" s="14">
        <v>0</v>
      </c>
      <c r="N46" s="14">
        <v>0</v>
      </c>
      <c r="O46" s="14"/>
      <c r="P46" s="158"/>
      <c r="Q46" s="64"/>
      <c r="R46" s="93"/>
      <c r="S46" s="94"/>
      <c r="T46" s="94"/>
      <c r="U46" s="94"/>
      <c r="V46" s="94"/>
      <c r="W46" s="95"/>
      <c r="X46" s="64"/>
    </row>
    <row r="47" spans="2:26" ht="42" hidden="1" customHeight="1" x14ac:dyDescent="0.2">
      <c r="B47" s="120" t="s">
        <v>33</v>
      </c>
      <c r="C47" s="120"/>
      <c r="D47" s="31"/>
      <c r="E47" s="31"/>
      <c r="F47" s="31"/>
      <c r="G47" s="31"/>
      <c r="H47" s="31"/>
      <c r="I47" s="31"/>
      <c r="J47" s="31"/>
      <c r="K47" s="31"/>
      <c r="L47" s="31"/>
      <c r="M47" s="31"/>
      <c r="N47" s="31"/>
      <c r="O47" s="31"/>
      <c r="P47" s="31"/>
      <c r="Q47" s="64"/>
      <c r="R47" s="64"/>
      <c r="S47" s="64"/>
      <c r="T47" s="64"/>
      <c r="U47" s="64"/>
      <c r="V47" s="64"/>
      <c r="W47" s="64"/>
      <c r="X47" s="64"/>
    </row>
    <row r="48" spans="2:26" ht="42" hidden="1" customHeight="1" x14ac:dyDescent="0.2">
      <c r="B48" s="121"/>
      <c r="C48" s="121"/>
      <c r="D48" s="31"/>
      <c r="E48" s="31"/>
      <c r="F48" s="31"/>
      <c r="G48" s="31"/>
      <c r="H48" s="31"/>
      <c r="I48" s="31"/>
      <c r="J48" s="31"/>
      <c r="K48" s="31"/>
      <c r="L48" s="31"/>
      <c r="M48" s="31"/>
      <c r="N48" s="31"/>
      <c r="O48" s="31"/>
      <c r="P48" s="31"/>
      <c r="Q48" s="86"/>
      <c r="R48" s="64"/>
      <c r="S48" s="64"/>
      <c r="T48" s="64"/>
      <c r="U48" s="64"/>
      <c r="V48" s="64"/>
      <c r="W48" s="96"/>
      <c r="X48" s="64"/>
    </row>
    <row r="49" spans="1:24" ht="18" x14ac:dyDescent="0.2">
      <c r="B49" s="66"/>
      <c r="C49" s="64"/>
      <c r="D49" s="65"/>
      <c r="E49" s="65"/>
      <c r="F49" s="65"/>
      <c r="G49" s="65"/>
      <c r="H49" s="65"/>
      <c r="I49" s="65"/>
      <c r="J49" s="65"/>
      <c r="K49" s="65"/>
      <c r="L49" s="65"/>
      <c r="M49" s="65"/>
      <c r="N49" s="65"/>
      <c r="O49" s="65"/>
      <c r="P49" s="65"/>
      <c r="Q49" s="64"/>
      <c r="R49" s="64"/>
      <c r="S49" s="64"/>
      <c r="T49" s="64"/>
      <c r="U49" s="64"/>
      <c r="V49" s="64"/>
      <c r="W49" s="66"/>
      <c r="X49" s="64"/>
    </row>
    <row r="50" spans="1:24" ht="18" customHeight="1" x14ac:dyDescent="0.2">
      <c r="B50" s="64"/>
      <c r="C50" s="64"/>
      <c r="D50" s="64"/>
      <c r="E50" s="64"/>
      <c r="F50" s="64"/>
      <c r="G50" s="64"/>
      <c r="H50" s="64"/>
      <c r="I50" s="64"/>
      <c r="J50" s="64"/>
      <c r="K50" s="64"/>
      <c r="L50" s="67"/>
      <c r="M50" s="64"/>
      <c r="N50" s="66"/>
      <c r="O50" s="64"/>
      <c r="P50" s="64"/>
      <c r="Q50" s="65"/>
      <c r="R50" s="64"/>
      <c r="S50" s="64"/>
      <c r="T50" s="64"/>
      <c r="U50" s="64"/>
      <c r="V50" s="64"/>
      <c r="W50" s="65"/>
      <c r="X50" s="64"/>
    </row>
    <row r="51" spans="1:24" ht="18" x14ac:dyDescent="0.2">
      <c r="A51" s="64"/>
      <c r="B51" s="64"/>
      <c r="C51" s="64"/>
      <c r="D51" s="64"/>
      <c r="E51" s="64"/>
      <c r="F51" s="64"/>
      <c r="G51" s="64"/>
      <c r="H51" s="64"/>
      <c r="I51" s="64"/>
      <c r="J51" s="64"/>
      <c r="K51" s="64"/>
      <c r="L51" s="67"/>
      <c r="M51" s="64"/>
      <c r="N51" s="64"/>
      <c r="O51" s="64"/>
      <c r="P51" s="64"/>
      <c r="Q51" s="68"/>
      <c r="R51" s="64"/>
      <c r="S51" s="64"/>
      <c r="T51" s="64"/>
      <c r="U51" s="64"/>
      <c r="V51" s="64"/>
      <c r="W51" s="68"/>
      <c r="X51" s="64"/>
    </row>
    <row r="52" spans="1:24" ht="19.5" customHeight="1" x14ac:dyDescent="0.2">
      <c r="A52" s="64"/>
      <c r="B52" s="64"/>
      <c r="C52" s="64"/>
      <c r="D52" s="64"/>
      <c r="E52" s="64"/>
      <c r="F52" s="64"/>
      <c r="G52" s="64"/>
      <c r="H52" s="64"/>
      <c r="I52" s="64"/>
      <c r="J52" s="64"/>
      <c r="K52" s="64"/>
      <c r="L52" s="67"/>
      <c r="M52" s="64"/>
      <c r="N52" s="64"/>
      <c r="O52" s="64"/>
      <c r="P52" s="64"/>
      <c r="Q52" s="64"/>
      <c r="R52" s="64"/>
      <c r="S52" s="64"/>
      <c r="T52" s="64"/>
      <c r="U52" s="64"/>
      <c r="V52" s="64"/>
      <c r="W52" s="64"/>
      <c r="X52" s="64"/>
    </row>
    <row r="53" spans="1:24" ht="18" customHeight="1" x14ac:dyDescent="0.2">
      <c r="A53" s="64"/>
      <c r="B53" s="64"/>
      <c r="C53" s="64"/>
      <c r="D53" s="64"/>
      <c r="E53" s="64"/>
      <c r="F53" s="64"/>
      <c r="G53" s="64"/>
      <c r="H53" s="64"/>
      <c r="I53" s="64"/>
      <c r="J53" s="64"/>
      <c r="K53" s="64"/>
      <c r="L53" s="67"/>
      <c r="M53" s="64"/>
      <c r="N53" s="64"/>
      <c r="O53" s="64"/>
      <c r="P53" s="64"/>
      <c r="Q53" s="64"/>
      <c r="R53" s="64"/>
      <c r="S53" s="64"/>
      <c r="T53" s="64"/>
      <c r="U53" s="64"/>
      <c r="V53" s="64"/>
      <c r="W53" s="64"/>
      <c r="X53" s="64"/>
    </row>
    <row r="54" spans="1:24" ht="18" x14ac:dyDescent="0.2">
      <c r="A54" s="64"/>
      <c r="B54" s="64"/>
      <c r="C54" s="64"/>
      <c r="D54" s="64"/>
      <c r="E54" s="64"/>
      <c r="F54" s="64"/>
      <c r="G54" s="64"/>
      <c r="H54" s="64"/>
      <c r="I54" s="64"/>
      <c r="J54" s="64"/>
      <c r="K54" s="64"/>
      <c r="L54" s="67"/>
      <c r="M54" s="64"/>
      <c r="N54" s="64"/>
      <c r="O54" s="64"/>
      <c r="P54" s="64"/>
      <c r="Q54" s="64"/>
      <c r="R54" s="64"/>
      <c r="S54" s="64"/>
      <c r="T54" s="64"/>
      <c r="U54" s="64"/>
      <c r="V54" s="68"/>
      <c r="W54" s="68"/>
      <c r="X54" s="64"/>
    </row>
    <row r="55" spans="1:24" ht="20.25" customHeight="1" x14ac:dyDescent="0.2">
      <c r="A55" s="64"/>
      <c r="B55" s="64"/>
      <c r="C55" s="64"/>
      <c r="D55" s="64"/>
      <c r="E55" s="64"/>
      <c r="F55" s="64"/>
      <c r="G55" s="64"/>
      <c r="H55" s="64"/>
      <c r="I55" s="64"/>
      <c r="J55" s="64"/>
      <c r="K55" s="64"/>
      <c r="L55" s="67"/>
      <c r="M55" s="64"/>
      <c r="N55" s="64"/>
      <c r="O55" s="64"/>
      <c r="P55" s="64"/>
      <c r="Q55" s="64"/>
      <c r="R55" s="64"/>
      <c r="S55" s="64"/>
      <c r="T55" s="64"/>
      <c r="U55" s="64"/>
      <c r="V55" s="64"/>
      <c r="W55" s="64"/>
      <c r="X55" s="64"/>
    </row>
    <row r="56" spans="1:24" ht="18" x14ac:dyDescent="0.2">
      <c r="A56" s="64"/>
      <c r="B56" s="64"/>
      <c r="C56" s="64"/>
      <c r="D56" s="64"/>
      <c r="E56" s="64"/>
      <c r="F56" s="64"/>
      <c r="G56" s="64"/>
      <c r="H56" s="64"/>
      <c r="I56" s="64"/>
      <c r="J56" s="64"/>
      <c r="K56" s="64"/>
      <c r="L56" s="67"/>
      <c r="M56" s="64"/>
      <c r="N56" s="64"/>
      <c r="O56" s="64"/>
      <c r="P56" s="64"/>
      <c r="Q56" s="64"/>
      <c r="R56" s="64"/>
      <c r="S56" s="64"/>
      <c r="T56" s="64"/>
      <c r="U56" s="64"/>
      <c r="V56" s="64"/>
      <c r="W56" s="69"/>
      <c r="X56" s="64"/>
    </row>
    <row r="57" spans="1:24" ht="18" x14ac:dyDescent="0.2">
      <c r="A57" s="64"/>
      <c r="B57" s="65"/>
      <c r="C57" s="65"/>
      <c r="D57" s="65"/>
      <c r="E57" s="65"/>
      <c r="F57" s="65"/>
      <c r="G57" s="65"/>
      <c r="H57" s="65"/>
      <c r="I57" s="65"/>
      <c r="J57" s="70"/>
      <c r="K57" s="71"/>
      <c r="L57" s="72"/>
      <c r="M57" s="73"/>
      <c r="N57" s="71"/>
      <c r="O57" s="64"/>
      <c r="P57" s="64"/>
      <c r="Q57" s="64"/>
      <c r="R57" s="64"/>
      <c r="S57" s="64"/>
      <c r="T57" s="64"/>
      <c r="U57" s="64"/>
      <c r="V57" s="64"/>
      <c r="W57" s="64"/>
      <c r="X57" s="64"/>
    </row>
    <row r="58" spans="1:24" ht="19.5" customHeight="1" x14ac:dyDescent="0.2">
      <c r="A58" s="64"/>
      <c r="B58" s="65"/>
      <c r="C58" s="65"/>
      <c r="D58" s="65"/>
      <c r="E58" s="65"/>
      <c r="F58" s="64"/>
      <c r="G58" s="64"/>
      <c r="H58" s="64"/>
      <c r="I58" s="64"/>
      <c r="J58" s="64"/>
      <c r="K58" s="64"/>
      <c r="L58" s="67"/>
      <c r="M58" s="64"/>
      <c r="N58" s="64"/>
      <c r="O58" s="64"/>
      <c r="P58" s="64"/>
      <c r="Q58" s="64"/>
      <c r="R58" s="64"/>
      <c r="S58" s="64"/>
      <c r="T58" s="64"/>
      <c r="U58" s="64"/>
      <c r="V58" s="64"/>
      <c r="W58" s="64"/>
      <c r="X58" s="64"/>
    </row>
    <row r="59" spans="1:24" ht="18" x14ac:dyDescent="0.2">
      <c r="A59" s="64"/>
      <c r="B59" s="64"/>
      <c r="C59" s="64"/>
      <c r="D59" s="64"/>
      <c r="E59" s="64"/>
      <c r="F59" s="64"/>
      <c r="G59" s="64"/>
      <c r="H59" s="64"/>
      <c r="I59" s="64"/>
      <c r="J59" s="64"/>
      <c r="K59" s="64"/>
      <c r="L59" s="74"/>
      <c r="M59" s="64"/>
      <c r="N59" s="64"/>
      <c r="O59" s="64"/>
      <c r="P59" s="64"/>
      <c r="Q59" s="64"/>
      <c r="R59" s="64"/>
      <c r="S59" s="64"/>
      <c r="T59" s="64"/>
      <c r="U59" s="64"/>
      <c r="V59" s="64"/>
      <c r="W59" s="64"/>
      <c r="X59" s="64"/>
    </row>
    <row r="60" spans="1:24" ht="19.5" customHeight="1" x14ac:dyDescent="0.2">
      <c r="A60" s="64"/>
      <c r="B60" s="64"/>
      <c r="C60" s="64"/>
      <c r="D60" s="64"/>
      <c r="E60" s="64"/>
      <c r="F60" s="64"/>
      <c r="G60" s="65"/>
      <c r="H60" s="64"/>
      <c r="I60" s="64"/>
      <c r="J60" s="64"/>
      <c r="K60" s="64"/>
      <c r="L60" s="67"/>
      <c r="M60" s="64"/>
      <c r="N60" s="64"/>
      <c r="O60" s="64"/>
      <c r="P60" s="64"/>
      <c r="Q60" s="64"/>
      <c r="R60" s="64"/>
      <c r="S60" s="64"/>
      <c r="T60" s="64"/>
      <c r="U60" s="64"/>
      <c r="V60" s="64"/>
      <c r="W60" s="64"/>
      <c r="X60" s="64"/>
    </row>
    <row r="61" spans="1:24" ht="23.25" customHeight="1" x14ac:dyDescent="0.2">
      <c r="A61" s="64"/>
      <c r="B61" s="64"/>
      <c r="C61" s="64"/>
      <c r="D61" s="64"/>
      <c r="E61" s="64"/>
      <c r="F61" s="64"/>
      <c r="G61" s="75"/>
      <c r="H61" s="64"/>
      <c r="I61" s="64"/>
      <c r="J61" s="64"/>
      <c r="K61" s="64"/>
      <c r="L61" s="67"/>
      <c r="M61" s="64"/>
      <c r="N61" s="64"/>
      <c r="O61" s="64"/>
      <c r="P61" s="64"/>
      <c r="Q61" s="64"/>
      <c r="R61" s="64"/>
      <c r="S61" s="64"/>
      <c r="T61" s="64"/>
      <c r="U61" s="64"/>
      <c r="V61" s="64"/>
      <c r="W61" s="64"/>
      <c r="X61" s="64"/>
    </row>
    <row r="62" spans="1:24" ht="18" x14ac:dyDescent="0.2">
      <c r="A62" s="64"/>
      <c r="B62" s="64"/>
      <c r="C62" s="64"/>
      <c r="D62" s="64"/>
      <c r="E62" s="64"/>
      <c r="F62" s="64"/>
      <c r="G62" s="75"/>
      <c r="H62" s="64"/>
      <c r="I62" s="64"/>
      <c r="J62" s="64"/>
      <c r="K62" s="64"/>
      <c r="L62" s="67"/>
      <c r="M62" s="64"/>
      <c r="N62" s="64"/>
      <c r="O62" s="64"/>
      <c r="P62" s="64"/>
      <c r="Q62" s="64"/>
      <c r="R62" s="64"/>
      <c r="S62" s="64"/>
      <c r="T62" s="64"/>
      <c r="U62" s="64"/>
      <c r="V62" s="64"/>
      <c r="W62" s="64"/>
      <c r="X62" s="64"/>
    </row>
    <row r="63" spans="1:24" ht="18" customHeight="1" x14ac:dyDescent="0.2">
      <c r="A63" s="64"/>
      <c r="B63" s="64"/>
      <c r="C63" s="64"/>
      <c r="D63" s="64"/>
      <c r="E63" s="64"/>
      <c r="F63" s="64"/>
      <c r="G63" s="75"/>
      <c r="H63" s="64"/>
      <c r="I63" s="64"/>
      <c r="J63" s="64"/>
      <c r="K63" s="64"/>
      <c r="L63" s="67"/>
      <c r="M63" s="64"/>
      <c r="N63" s="64"/>
      <c r="O63" s="64"/>
      <c r="P63" s="64"/>
      <c r="Q63" s="64"/>
      <c r="R63" s="64"/>
      <c r="S63" s="64"/>
      <c r="T63" s="64"/>
      <c r="U63" s="64"/>
      <c r="V63" s="64"/>
      <c r="W63" s="64"/>
      <c r="X63" s="64"/>
    </row>
    <row r="64" spans="1:24" ht="18" customHeight="1" x14ac:dyDescent="0.2">
      <c r="A64" s="64"/>
      <c r="B64" s="64"/>
      <c r="C64" s="64"/>
      <c r="D64" s="64"/>
      <c r="E64" s="64"/>
      <c r="F64" s="64"/>
      <c r="G64" s="75"/>
      <c r="H64" s="64"/>
      <c r="I64" s="64"/>
      <c r="J64" s="64"/>
      <c r="K64" s="64"/>
      <c r="L64" s="67"/>
      <c r="M64" s="64"/>
      <c r="N64" s="64"/>
      <c r="O64" s="64"/>
      <c r="P64" s="64"/>
      <c r="Q64" s="64"/>
      <c r="R64" s="64"/>
      <c r="S64" s="64"/>
      <c r="T64" s="64"/>
      <c r="U64" s="64"/>
      <c r="V64" s="64"/>
      <c r="W64" s="64"/>
      <c r="X64" s="64"/>
    </row>
    <row r="65" spans="1:26" ht="21.75" customHeight="1" x14ac:dyDescent="0.2">
      <c r="A65" s="64"/>
      <c r="B65" s="64"/>
      <c r="C65" s="64"/>
      <c r="D65" s="64"/>
      <c r="E65" s="64"/>
      <c r="F65" s="64"/>
      <c r="G65" s="75"/>
      <c r="H65" s="76"/>
      <c r="I65" s="64"/>
      <c r="J65" s="64"/>
      <c r="K65" s="64"/>
      <c r="L65" s="67"/>
      <c r="M65" s="64"/>
      <c r="N65" s="64"/>
      <c r="O65" s="64"/>
      <c r="P65" s="64"/>
      <c r="Q65" s="64"/>
      <c r="R65" s="64"/>
      <c r="S65" s="64"/>
      <c r="T65" s="64"/>
      <c r="U65" s="64"/>
      <c r="V65" s="64"/>
      <c r="W65" s="64"/>
      <c r="X65" s="64"/>
    </row>
    <row r="66" spans="1:26" ht="27.75" customHeight="1" x14ac:dyDescent="0.2">
      <c r="A66" s="64"/>
      <c r="B66" s="64"/>
      <c r="C66" s="64"/>
      <c r="D66" s="64"/>
      <c r="E66" s="64"/>
      <c r="F66" s="64"/>
      <c r="G66" s="75"/>
      <c r="H66" s="64"/>
      <c r="I66" s="64"/>
      <c r="J66" s="64"/>
      <c r="K66" s="64"/>
      <c r="L66" s="74"/>
      <c r="M66" s="64"/>
      <c r="N66" s="64"/>
      <c r="O66" s="64"/>
      <c r="P66" s="64"/>
      <c r="Q66" s="64"/>
      <c r="R66" s="64"/>
      <c r="S66" s="64"/>
      <c r="T66" s="64"/>
      <c r="U66" s="64"/>
      <c r="V66" s="64"/>
      <c r="W66" s="64"/>
      <c r="X66" s="64"/>
    </row>
    <row r="67" spans="1:26" ht="23.25" customHeight="1" x14ac:dyDescent="0.2">
      <c r="A67" s="64"/>
      <c r="B67" s="64"/>
      <c r="C67" s="64"/>
      <c r="D67" s="64"/>
      <c r="E67" s="64"/>
      <c r="F67" s="64"/>
      <c r="G67" s="75"/>
      <c r="H67" s="64"/>
      <c r="I67" s="64"/>
      <c r="J67" s="64"/>
      <c r="K67" s="64"/>
      <c r="L67" s="74"/>
      <c r="M67" s="64"/>
      <c r="N67" s="64"/>
      <c r="O67" s="64"/>
      <c r="P67" s="64"/>
      <c r="Q67" s="64"/>
      <c r="R67" s="64"/>
      <c r="S67" s="64"/>
      <c r="T67" s="64"/>
      <c r="U67" s="64"/>
      <c r="V67" s="64"/>
      <c r="W67" s="64"/>
      <c r="X67" s="64"/>
      <c r="Z67" s="32"/>
    </row>
    <row r="68" spans="1:26" ht="37.5" customHeight="1" thickBot="1" x14ac:dyDescent="0.25">
      <c r="A68" s="64"/>
      <c r="B68" s="131"/>
      <c r="C68" s="169">
        <v>2025</v>
      </c>
      <c r="D68" s="169">
        <v>2026</v>
      </c>
      <c r="E68" s="169">
        <v>2027</v>
      </c>
      <c r="F68" s="169">
        <v>2028</v>
      </c>
      <c r="G68" s="169">
        <v>2029</v>
      </c>
      <c r="H68" s="169">
        <v>2030</v>
      </c>
      <c r="I68" s="169">
        <v>2031</v>
      </c>
      <c r="J68" s="169">
        <v>2032</v>
      </c>
      <c r="K68" s="169">
        <v>2033</v>
      </c>
      <c r="L68" s="169">
        <v>2034</v>
      </c>
      <c r="M68" s="169">
        <v>2035</v>
      </c>
      <c r="N68" s="169">
        <v>2036</v>
      </c>
      <c r="O68" s="169">
        <v>2037</v>
      </c>
      <c r="P68" s="169">
        <v>2040</v>
      </c>
      <c r="Q68" s="169">
        <v>2041</v>
      </c>
      <c r="R68" s="169">
        <v>2042</v>
      </c>
      <c r="S68" s="169">
        <v>2046</v>
      </c>
      <c r="T68" s="169">
        <v>2049</v>
      </c>
      <c r="U68" s="169">
        <v>2050</v>
      </c>
      <c r="V68" s="169">
        <v>2055</v>
      </c>
      <c r="W68" s="169" t="s">
        <v>5</v>
      </c>
    </row>
    <row r="69" spans="1:26" s="33" customFormat="1" ht="58.5" customHeight="1" thickTop="1" thickBot="1" x14ac:dyDescent="0.25">
      <c r="B69" s="145" t="s">
        <v>78</v>
      </c>
      <c r="C69" s="164">
        <v>20180820.100000001</v>
      </c>
      <c r="D69" s="164">
        <v>35026762.200000003</v>
      </c>
      <c r="E69" s="164">
        <v>20410990.899999999</v>
      </c>
      <c r="F69" s="164">
        <v>37759562.700000003</v>
      </c>
      <c r="G69" s="164">
        <v>728314.6</v>
      </c>
      <c r="H69" s="164">
        <v>27457833.600000001</v>
      </c>
      <c r="I69" s="164">
        <v>35313313.799999997</v>
      </c>
      <c r="J69" s="164">
        <v>27992627</v>
      </c>
      <c r="K69" s="164">
        <v>27840850.199999999</v>
      </c>
      <c r="L69" s="164">
        <v>28484312.199999999</v>
      </c>
      <c r="M69" s="164"/>
      <c r="N69" s="164">
        <v>28560874.600000001</v>
      </c>
      <c r="O69" s="164"/>
      <c r="P69" s="164">
        <v>335500</v>
      </c>
      <c r="Q69" s="164">
        <v>3583934.6276967996</v>
      </c>
      <c r="R69" s="164">
        <v>50337060.899999999</v>
      </c>
      <c r="S69" s="164"/>
      <c r="T69" s="164">
        <v>34954360.904143199</v>
      </c>
      <c r="U69" s="164"/>
      <c r="V69" s="164">
        <v>4514711.4998960001</v>
      </c>
      <c r="W69" s="34">
        <v>383481829.83173597</v>
      </c>
      <c r="Y69" s="1"/>
      <c r="Z69" s="1"/>
    </row>
    <row r="70" spans="1:26" s="33" customFormat="1" ht="57" customHeight="1" thickTop="1" thickBot="1" x14ac:dyDescent="0.25">
      <c r="B70" s="144" t="s">
        <v>31</v>
      </c>
      <c r="C70" s="19">
        <v>7809526.0943024</v>
      </c>
      <c r="D70" s="19"/>
      <c r="E70" s="19">
        <v>25752440.955467194</v>
      </c>
      <c r="F70" s="19"/>
      <c r="G70" s="19">
        <v>28697134.750294402</v>
      </c>
      <c r="H70" s="19"/>
      <c r="I70" s="19"/>
      <c r="J70" s="19"/>
      <c r="K70" s="19">
        <v>17104952.790889602</v>
      </c>
      <c r="L70" s="19"/>
      <c r="M70" s="19">
        <v>37256046.475616798</v>
      </c>
      <c r="N70" s="19"/>
      <c r="O70" s="19">
        <v>42995950.125377603</v>
      </c>
      <c r="P70" s="19"/>
      <c r="Q70" s="19"/>
      <c r="R70" s="19"/>
      <c r="S70" s="19">
        <v>37808904</v>
      </c>
      <c r="T70" s="19"/>
      <c r="U70" s="19">
        <v>46130537.299999997</v>
      </c>
      <c r="V70" s="19"/>
      <c r="W70" s="35">
        <v>243555492.49194801</v>
      </c>
      <c r="Y70" s="1"/>
      <c r="Z70" s="1"/>
    </row>
    <row r="71" spans="1:26" s="33" customFormat="1" ht="57" hidden="1" customHeight="1" x14ac:dyDescent="0.25">
      <c r="B71" s="132" t="s">
        <v>40</v>
      </c>
      <c r="C71" s="36"/>
      <c r="D71" s="37"/>
      <c r="E71" s="38"/>
      <c r="F71" s="36"/>
      <c r="G71" s="36"/>
      <c r="H71" s="36"/>
      <c r="I71" s="36"/>
      <c r="J71" s="36"/>
      <c r="K71" s="36"/>
      <c r="L71" s="36"/>
      <c r="M71" s="19"/>
      <c r="N71" s="19"/>
      <c r="O71" s="19"/>
      <c r="P71" s="19"/>
      <c r="Q71" s="19"/>
      <c r="R71" s="19"/>
      <c r="S71" s="19"/>
      <c r="T71" s="39"/>
      <c r="U71" s="19"/>
      <c r="V71" s="39"/>
      <c r="W71" s="39"/>
      <c r="Y71" s="1"/>
      <c r="Z71" s="1"/>
    </row>
    <row r="72" spans="1:26" s="33" customFormat="1" ht="57" customHeight="1" thickTop="1" thickBot="1" x14ac:dyDescent="0.25">
      <c r="B72" s="144" t="s">
        <v>5</v>
      </c>
      <c r="C72" s="40">
        <v>27990346.194302402</v>
      </c>
      <c r="D72" s="40">
        <v>35026762.200000003</v>
      </c>
      <c r="E72" s="40">
        <v>46163431.855467193</v>
      </c>
      <c r="F72" s="40">
        <v>37759562.700000003</v>
      </c>
      <c r="G72" s="40">
        <v>29425449.350294404</v>
      </c>
      <c r="H72" s="40">
        <v>27457833.600000001</v>
      </c>
      <c r="I72" s="40">
        <v>35313313.799999997</v>
      </c>
      <c r="J72" s="40">
        <v>27992627</v>
      </c>
      <c r="K72" s="40">
        <v>44945802.990889601</v>
      </c>
      <c r="L72" s="40">
        <v>28484312.199999999</v>
      </c>
      <c r="M72" s="40">
        <v>37256046.475616798</v>
      </c>
      <c r="N72" s="40">
        <v>28560874.600000001</v>
      </c>
      <c r="O72" s="40">
        <v>42995950.125377603</v>
      </c>
      <c r="P72" s="40">
        <v>335500</v>
      </c>
      <c r="Q72" s="40">
        <v>3583934.6276967996</v>
      </c>
      <c r="R72" s="40">
        <v>50337060.899999999</v>
      </c>
      <c r="S72" s="40">
        <v>37808904</v>
      </c>
      <c r="T72" s="40">
        <v>34954360.904143199</v>
      </c>
      <c r="U72" s="40">
        <v>46130537.299999997</v>
      </c>
      <c r="V72" s="40">
        <v>4514711.4998960001</v>
      </c>
      <c r="W72" s="40">
        <v>627037322.32368398</v>
      </c>
      <c r="Y72" s="23"/>
      <c r="Z72" s="1"/>
    </row>
    <row r="73" spans="1:26" s="33" customFormat="1" ht="58.5" customHeight="1" thickTop="1" x14ac:dyDescent="0.2">
      <c r="B73" s="145" t="s">
        <v>80</v>
      </c>
      <c r="C73" s="133">
        <v>4.4639043319742708E-2</v>
      </c>
      <c r="D73" s="133">
        <v>5.5860729422289125E-2</v>
      </c>
      <c r="E73" s="133">
        <v>7.3621505789151553E-2</v>
      </c>
      <c r="F73" s="133">
        <v>6.0219003487814837E-2</v>
      </c>
      <c r="G73" s="133">
        <v>4.6927747843221117E-2</v>
      </c>
      <c r="H73" s="133">
        <v>4.3789791488401938E-2</v>
      </c>
      <c r="I73" s="133">
        <v>5.6317722315372562E-2</v>
      </c>
      <c r="J73" s="133">
        <v>4.4642680751864207E-2</v>
      </c>
      <c r="K73" s="133">
        <v>7.1679629570260334E-2</v>
      </c>
      <c r="L73" s="133">
        <v>4.5426820997580213E-2</v>
      </c>
      <c r="M73" s="133">
        <v>5.9415995107839514E-2</v>
      </c>
      <c r="N73" s="133">
        <v>4.554892282034935E-2</v>
      </c>
      <c r="O73" s="133">
        <v>6.8570001488974519E-2</v>
      </c>
      <c r="P73" s="133">
        <v>5.3505586997070484E-4</v>
      </c>
      <c r="Q73" s="133">
        <v>5.715663964651104E-3</v>
      </c>
      <c r="R73" s="133">
        <v>8.0277615235820721E-2</v>
      </c>
      <c r="S73" s="133">
        <v>6.0297693062172468E-2</v>
      </c>
      <c r="T73" s="133">
        <v>5.574526373423646E-2</v>
      </c>
      <c r="U73" s="133">
        <v>7.3569045506013564E-2</v>
      </c>
      <c r="V73" s="133">
        <v>7.2000682242730259E-3</v>
      </c>
      <c r="W73" s="133">
        <v>1</v>
      </c>
      <c r="Y73" s="1"/>
      <c r="Z73" s="1"/>
    </row>
    <row r="74" spans="1:26" s="41" customFormat="1" ht="18" customHeight="1" x14ac:dyDescent="0.2">
      <c r="B74" s="77" t="s">
        <v>13</v>
      </c>
      <c r="C74" s="79" t="s">
        <v>89</v>
      </c>
      <c r="D74" s="78"/>
      <c r="E74" s="78"/>
      <c r="F74" s="78"/>
      <c r="G74" s="79"/>
      <c r="H74" s="78"/>
      <c r="I74" s="78"/>
      <c r="J74" s="42"/>
      <c r="K74" s="42"/>
      <c r="L74" s="42"/>
      <c r="M74" s="42"/>
      <c r="V74" s="64"/>
      <c r="W74" s="64"/>
      <c r="Y74" s="1"/>
      <c r="Z74" s="1"/>
    </row>
    <row r="75" spans="1:26" ht="20.25" x14ac:dyDescent="0.2">
      <c r="B75" s="79" t="s">
        <v>41</v>
      </c>
      <c r="C75" s="80"/>
      <c r="D75" s="80"/>
      <c r="E75" s="80"/>
      <c r="F75" s="78"/>
      <c r="G75" s="80"/>
      <c r="H75" s="80"/>
      <c r="I75" s="80"/>
      <c r="J75" s="75"/>
      <c r="K75" s="75"/>
      <c r="L75" s="81"/>
      <c r="M75" s="81"/>
      <c r="N75" s="42"/>
      <c r="O75" s="42"/>
      <c r="P75" s="42"/>
      <c r="Q75" s="42"/>
      <c r="R75" s="42"/>
      <c r="S75" s="42"/>
      <c r="T75" s="42"/>
      <c r="U75" s="42"/>
      <c r="V75" s="42"/>
      <c r="W75" s="42"/>
      <c r="X75" s="64"/>
      <c r="Y75" s="42"/>
      <c r="Z75" s="42"/>
    </row>
    <row r="76" spans="1:26" ht="20.25" x14ac:dyDescent="0.2">
      <c r="B76" s="79" t="s">
        <v>42</v>
      </c>
      <c r="C76" s="79" t="s">
        <v>43</v>
      </c>
      <c r="D76" s="80"/>
      <c r="E76" s="80"/>
      <c r="F76" s="80"/>
      <c r="G76" s="79"/>
      <c r="H76" s="80"/>
      <c r="I76" s="80"/>
      <c r="J76" s="75"/>
      <c r="K76" s="64"/>
      <c r="L76" s="75"/>
      <c r="M76" s="64"/>
      <c r="N76" s="81"/>
      <c r="O76" s="82"/>
      <c r="P76" s="82"/>
      <c r="Q76" s="82"/>
      <c r="R76" s="64"/>
      <c r="S76" s="64"/>
      <c r="T76" s="64"/>
      <c r="U76" s="83"/>
      <c r="V76" s="83"/>
      <c r="W76" s="83"/>
      <c r="X76" s="64"/>
      <c r="Y76" s="43"/>
      <c r="Z76" s="43"/>
    </row>
    <row r="77" spans="1:26" ht="18" x14ac:dyDescent="0.2">
      <c r="B77" s="83"/>
      <c r="C77" s="83"/>
      <c r="D77" s="83"/>
      <c r="E77" s="83"/>
      <c r="F77" s="75"/>
      <c r="G77" s="75"/>
      <c r="H77" s="75"/>
      <c r="I77" s="83"/>
      <c r="J77" s="75"/>
      <c r="K77" s="75"/>
      <c r="L77" s="75"/>
      <c r="M77" s="64"/>
      <c r="N77" s="75"/>
      <c r="O77" s="75"/>
      <c r="P77" s="75"/>
      <c r="Q77" s="75"/>
      <c r="R77" s="82"/>
      <c r="S77" s="82"/>
      <c r="T77" s="82"/>
      <c r="U77" s="82"/>
      <c r="V77" s="64"/>
      <c r="W77" s="83"/>
      <c r="X77" s="84"/>
      <c r="Y77" s="44"/>
      <c r="Z77" s="44"/>
    </row>
    <row r="78" spans="1:26" ht="21" customHeight="1" x14ac:dyDescent="0.2">
      <c r="B78" s="64"/>
      <c r="C78" s="64"/>
      <c r="D78" s="64"/>
      <c r="E78" s="64"/>
      <c r="F78" s="64"/>
      <c r="G78" s="75"/>
      <c r="H78" s="64"/>
      <c r="I78" s="64"/>
      <c r="J78" s="64"/>
      <c r="K78" s="64"/>
      <c r="L78" s="74"/>
      <c r="M78" s="64"/>
      <c r="N78" s="64"/>
      <c r="O78" s="64"/>
      <c r="P78" s="64"/>
      <c r="Q78" s="64"/>
      <c r="R78" s="64"/>
      <c r="S78" s="64"/>
      <c r="T78" s="64"/>
      <c r="U78" s="64"/>
      <c r="V78" s="64"/>
      <c r="W78" s="64"/>
      <c r="X78" s="64"/>
    </row>
    <row r="79" spans="1:26" ht="21" customHeight="1" x14ac:dyDescent="0.2">
      <c r="B79" s="190" t="s">
        <v>91</v>
      </c>
      <c r="C79" s="191"/>
      <c r="D79" s="191"/>
      <c r="E79" s="191"/>
      <c r="F79" s="191"/>
      <c r="G79" s="191"/>
      <c r="H79" s="191"/>
      <c r="I79" s="191"/>
      <c r="J79" s="191"/>
      <c r="K79" s="191"/>
      <c r="L79" s="191"/>
      <c r="M79" s="191"/>
      <c r="N79" s="191"/>
      <c r="O79" s="191"/>
      <c r="P79" s="191"/>
      <c r="Q79" s="191"/>
      <c r="R79" s="191"/>
      <c r="S79" s="191"/>
      <c r="T79" s="191"/>
      <c r="U79" s="191"/>
      <c r="V79" s="191"/>
      <c r="W79" s="192"/>
      <c r="X79" s="64"/>
    </row>
    <row r="80" spans="1:26" ht="18.75" customHeight="1" x14ac:dyDescent="0.2">
      <c r="B80" s="193"/>
      <c r="C80" s="194"/>
      <c r="D80" s="194"/>
      <c r="E80" s="194"/>
      <c r="F80" s="194"/>
      <c r="G80" s="194"/>
      <c r="H80" s="194"/>
      <c r="I80" s="194"/>
      <c r="J80" s="194"/>
      <c r="K80" s="194"/>
      <c r="L80" s="194"/>
      <c r="M80" s="194"/>
      <c r="N80" s="194"/>
      <c r="O80" s="194"/>
      <c r="P80" s="194"/>
      <c r="Q80" s="194"/>
      <c r="R80" s="194"/>
      <c r="S80" s="194"/>
      <c r="T80" s="194"/>
      <c r="U80" s="194"/>
      <c r="V80" s="194"/>
      <c r="W80" s="195"/>
      <c r="X80" s="64"/>
    </row>
    <row r="81" spans="2:24" ht="18.75" customHeight="1" x14ac:dyDescent="0.2">
      <c r="B81" s="193"/>
      <c r="C81" s="194"/>
      <c r="D81" s="194"/>
      <c r="E81" s="194"/>
      <c r="F81" s="194"/>
      <c r="G81" s="194"/>
      <c r="H81" s="194"/>
      <c r="I81" s="194"/>
      <c r="J81" s="194"/>
      <c r="K81" s="194"/>
      <c r="L81" s="194"/>
      <c r="M81" s="194"/>
      <c r="N81" s="194"/>
      <c r="O81" s="194"/>
      <c r="P81" s="194"/>
      <c r="Q81" s="194"/>
      <c r="R81" s="194"/>
      <c r="S81" s="194"/>
      <c r="T81" s="194"/>
      <c r="U81" s="194"/>
      <c r="V81" s="194"/>
      <c r="W81" s="195"/>
      <c r="X81" s="64"/>
    </row>
    <row r="82" spans="2:24" ht="18.75" customHeight="1" x14ac:dyDescent="0.2">
      <c r="B82" s="193"/>
      <c r="C82" s="194"/>
      <c r="D82" s="194"/>
      <c r="E82" s="194"/>
      <c r="F82" s="194"/>
      <c r="G82" s="194"/>
      <c r="H82" s="194"/>
      <c r="I82" s="194"/>
      <c r="J82" s="194"/>
      <c r="K82" s="194"/>
      <c r="L82" s="194"/>
      <c r="M82" s="194"/>
      <c r="N82" s="194"/>
      <c r="O82" s="194"/>
      <c r="P82" s="194"/>
      <c r="Q82" s="194"/>
      <c r="R82" s="194"/>
      <c r="S82" s="194"/>
      <c r="T82" s="194"/>
      <c r="U82" s="194"/>
      <c r="V82" s="194"/>
      <c r="W82" s="195"/>
      <c r="X82" s="64"/>
    </row>
    <row r="83" spans="2:24" ht="49.5" customHeight="1" x14ac:dyDescent="0.2">
      <c r="B83" s="196"/>
      <c r="C83" s="197"/>
      <c r="D83" s="197"/>
      <c r="E83" s="197"/>
      <c r="F83" s="197"/>
      <c r="G83" s="197"/>
      <c r="H83" s="197"/>
      <c r="I83" s="197"/>
      <c r="J83" s="197"/>
      <c r="K83" s="197"/>
      <c r="L83" s="197"/>
      <c r="M83" s="197"/>
      <c r="N83" s="197"/>
      <c r="O83" s="197"/>
      <c r="P83" s="197"/>
      <c r="Q83" s="197"/>
      <c r="R83" s="197"/>
      <c r="S83" s="197"/>
      <c r="T83" s="197"/>
      <c r="U83" s="197"/>
      <c r="V83" s="197"/>
      <c r="W83" s="198"/>
      <c r="X83" s="64"/>
    </row>
    <row r="84" spans="2:24" ht="19.5" customHeight="1" x14ac:dyDescent="0.2">
      <c r="B84" s="85"/>
      <c r="C84" s="85"/>
      <c r="D84" s="85"/>
      <c r="E84" s="85"/>
      <c r="F84" s="85"/>
      <c r="G84" s="85"/>
      <c r="H84" s="85"/>
      <c r="I84" s="85"/>
      <c r="J84" s="85"/>
      <c r="K84" s="85"/>
      <c r="L84" s="85"/>
      <c r="M84" s="85"/>
      <c r="N84" s="85"/>
      <c r="O84" s="85"/>
      <c r="P84" s="85"/>
      <c r="Q84" s="85"/>
      <c r="R84" s="85"/>
      <c r="S84" s="85"/>
      <c r="T84" s="85"/>
      <c r="U84" s="85"/>
      <c r="V84" s="85"/>
      <c r="W84" s="85"/>
      <c r="X84" s="64"/>
    </row>
    <row r="85" spans="2:24" ht="18" x14ac:dyDescent="0.2">
      <c r="L85" s="1"/>
    </row>
    <row r="86" spans="2:24" ht="19.5" customHeight="1" x14ac:dyDescent="0.2"/>
    <row r="186" spans="1:1" ht="0" hidden="1" customHeight="1" x14ac:dyDescent="0.2">
      <c r="A186" s="46" t="e">
        <v>#N/A</v>
      </c>
    </row>
    <row r="188" spans="1:1" ht="0" hidden="1" customHeight="1" x14ac:dyDescent="0.2">
      <c r="A188" s="1" t="e">
        <v>#N/A</v>
      </c>
    </row>
    <row r="201" spans="1:1" ht="0" hidden="1" customHeight="1" x14ac:dyDescent="0.2">
      <c r="A201" s="1">
        <v>0</v>
      </c>
    </row>
    <row r="246" spans="5:17" ht="0" hidden="1" customHeight="1" x14ac:dyDescent="0.2">
      <c r="E246" s="1" t="s">
        <v>7</v>
      </c>
    </row>
    <row r="247" spans="5:17" ht="0" hidden="1" customHeight="1" x14ac:dyDescent="0.2">
      <c r="E247" s="1" t="s">
        <v>7</v>
      </c>
    </row>
    <row r="251" spans="5:17" ht="0" hidden="1" customHeight="1" x14ac:dyDescent="0.2">
      <c r="I251" s="1">
        <v>4404999.7</v>
      </c>
      <c r="L251" s="1"/>
      <c r="Q251" s="47">
        <v>4404999.7</v>
      </c>
    </row>
    <row r="252" spans="5:17" ht="0" hidden="1" customHeight="1" x14ac:dyDescent="0.2">
      <c r="I252" s="1">
        <v>3849999.7</v>
      </c>
      <c r="L252" s="1"/>
      <c r="Q252" s="48">
        <v>3849999.7</v>
      </c>
    </row>
    <row r="253" spans="5:17" ht="0" hidden="1" customHeight="1" x14ac:dyDescent="0.2">
      <c r="I253" s="1">
        <v>2849999.9</v>
      </c>
      <c r="L253" s="1"/>
      <c r="Q253" s="47">
        <v>2849999.9</v>
      </c>
    </row>
    <row r="254" spans="5:17" ht="0" hidden="1" customHeight="1" x14ac:dyDescent="0.2">
      <c r="I254" s="1">
        <v>1499999.9</v>
      </c>
      <c r="L254" s="1"/>
      <c r="Q254" s="48">
        <v>1499999.9</v>
      </c>
    </row>
    <row r="255" spans="5:17" ht="0" hidden="1" customHeight="1" x14ac:dyDescent="0.2">
      <c r="I255" s="1">
        <v>3993634.1901624901</v>
      </c>
      <c r="L255" s="1"/>
      <c r="Q255" s="47">
        <v>3993634.1901624901</v>
      </c>
    </row>
    <row r="256" spans="5:17" ht="0" hidden="1" customHeight="1" x14ac:dyDescent="0.2">
      <c r="I256" s="1">
        <v>33486459.399999999</v>
      </c>
      <c r="L256" s="1"/>
      <c r="Q256" s="48">
        <v>33486459.399999999</v>
      </c>
    </row>
    <row r="257" spans="9:17" ht="0" hidden="1" customHeight="1" x14ac:dyDescent="0.2">
      <c r="I257" s="1">
        <v>25779227.5</v>
      </c>
      <c r="L257" s="1"/>
      <c r="Q257" s="47">
        <v>25779227.5</v>
      </c>
    </row>
    <row r="258" spans="9:17" ht="0" hidden="1" customHeight="1" x14ac:dyDescent="0.2">
      <c r="I258" s="1">
        <v>19952831.899999999</v>
      </c>
      <c r="L258" s="1"/>
      <c r="Q258" s="48">
        <v>19952831.899999999</v>
      </c>
    </row>
    <row r="259" spans="9:17" ht="0" hidden="1" customHeight="1" x14ac:dyDescent="0.2">
      <c r="I259" s="1">
        <v>28778993.899999999</v>
      </c>
      <c r="L259" s="1"/>
      <c r="Q259" s="47">
        <v>28778993.899999999</v>
      </c>
    </row>
    <row r="260" spans="9:17" ht="0" hidden="1" customHeight="1" x14ac:dyDescent="0.2">
      <c r="I260" s="1">
        <v>9346857.9000000004</v>
      </c>
      <c r="L260" s="1"/>
      <c r="Q260" s="48">
        <v>9346857.9000000004</v>
      </c>
    </row>
    <row r="261" spans="9:17" ht="0" hidden="1" customHeight="1" x14ac:dyDescent="0.2">
      <c r="I261" s="1">
        <v>31116142.199999999</v>
      </c>
      <c r="L261" s="1"/>
      <c r="Q261" s="47">
        <v>31116142.199999999</v>
      </c>
    </row>
    <row r="262" spans="9:17" ht="0" hidden="1" customHeight="1" x14ac:dyDescent="0.2">
      <c r="I262" s="1">
        <v>19279119.899999999</v>
      </c>
      <c r="L262" s="1"/>
      <c r="Q262" s="48">
        <v>19279119.899999999</v>
      </c>
    </row>
    <row r="263" spans="9:17" ht="0" hidden="1" customHeight="1" x14ac:dyDescent="0.2">
      <c r="I263" s="1">
        <v>20041003.699999999</v>
      </c>
      <c r="L263" s="1"/>
      <c r="Q263" s="47">
        <v>20041003.699999999</v>
      </c>
    </row>
    <row r="264" spans="9:17" ht="0" hidden="1" customHeight="1" x14ac:dyDescent="0.2">
      <c r="I264" s="1">
        <v>15852849.5</v>
      </c>
      <c r="L264" s="1"/>
      <c r="Q264" s="48">
        <v>15852849.5</v>
      </c>
    </row>
    <row r="265" spans="9:17" ht="0" hidden="1" customHeight="1" x14ac:dyDescent="0.2">
      <c r="L265" s="1"/>
      <c r="Q265" s="48">
        <v>13634743.710934501</v>
      </c>
    </row>
    <row r="266" spans="9:17" ht="0" hidden="1" customHeight="1" x14ac:dyDescent="0.2">
      <c r="L266" s="1"/>
      <c r="Q266" s="47">
        <v>28722926.36108252</v>
      </c>
    </row>
    <row r="267" spans="9:17" ht="0" hidden="1" customHeight="1" x14ac:dyDescent="0.2">
      <c r="L267" s="1"/>
      <c r="Q267" s="48">
        <v>10821057.201114999</v>
      </c>
    </row>
    <row r="268" spans="9:17" ht="0" hidden="1" customHeight="1" x14ac:dyDescent="0.2">
      <c r="L268" s="1"/>
      <c r="Q268" s="47">
        <v>18130534.675384603</v>
      </c>
    </row>
    <row r="269" spans="9:17" ht="0" hidden="1" customHeight="1" x14ac:dyDescent="0.2">
      <c r="L269" s="1"/>
      <c r="Q269" s="48">
        <v>1133099.3419571</v>
      </c>
    </row>
    <row r="270" spans="9:17" ht="0" hidden="1" customHeight="1" x14ac:dyDescent="0.2">
      <c r="L270" s="1"/>
      <c r="Q270" s="47">
        <v>11583052.339476099</v>
      </c>
    </row>
    <row r="271" spans="9:17" ht="0" hidden="1" customHeight="1" x14ac:dyDescent="0.2">
      <c r="I271" s="1">
        <v>13634743.710934501</v>
      </c>
      <c r="L271" s="1"/>
      <c r="Q271" s="48">
        <v>15982374.067907801</v>
      </c>
    </row>
    <row r="272" spans="9:17" ht="0" hidden="1" customHeight="1" x14ac:dyDescent="0.2">
      <c r="I272" s="1">
        <v>28722926.36108252</v>
      </c>
      <c r="L272" s="1"/>
      <c r="Q272" s="47">
        <v>7621421.5479605002</v>
      </c>
    </row>
    <row r="273" spans="9:17" ht="0" hidden="1" customHeight="1" x14ac:dyDescent="0.2">
      <c r="I273" s="1">
        <v>10821057.201114999</v>
      </c>
      <c r="Q273" s="48">
        <v>3978996.9184399</v>
      </c>
    </row>
    <row r="274" spans="9:17" ht="0" hidden="1" customHeight="1" x14ac:dyDescent="0.2">
      <c r="I274" s="1">
        <v>18130534.675384603</v>
      </c>
    </row>
    <row r="275" spans="9:17" ht="0" hidden="1" customHeight="1" x14ac:dyDescent="0.2">
      <c r="I275" s="1">
        <v>1133099.3419571</v>
      </c>
    </row>
    <row r="276" spans="9:17" ht="0" hidden="1" customHeight="1" x14ac:dyDescent="0.2">
      <c r="I276" s="1">
        <v>11583052.339476099</v>
      </c>
    </row>
    <row r="277" spans="9:17" ht="0" hidden="1" customHeight="1" x14ac:dyDescent="0.2">
      <c r="I277" s="1">
        <v>15982374.067907801</v>
      </c>
    </row>
    <row r="278" spans="9:17" ht="0" hidden="1" customHeight="1" x14ac:dyDescent="0.2">
      <c r="I278" s="1">
        <v>7621421.5479605002</v>
      </c>
    </row>
    <row r="279" spans="9:17" ht="0" hidden="1" customHeight="1" x14ac:dyDescent="0.2">
      <c r="I279" s="1">
        <v>3978996.9184399</v>
      </c>
    </row>
  </sheetData>
  <mergeCells count="17">
    <mergeCell ref="B79:W83"/>
    <mergeCell ref="R29:W29"/>
    <mergeCell ref="J46:K46"/>
    <mergeCell ref="D40:I40"/>
    <mergeCell ref="D43:I43"/>
    <mergeCell ref="D12:I12"/>
    <mergeCell ref="D28:I28"/>
    <mergeCell ref="D13:E27"/>
    <mergeCell ref="Q7:V7"/>
    <mergeCell ref="D8:E11"/>
    <mergeCell ref="D31:E39"/>
    <mergeCell ref="D44:I44"/>
    <mergeCell ref="B46:C46"/>
    <mergeCell ref="D46:E46"/>
    <mergeCell ref="F46:G46"/>
    <mergeCell ref="D41:E41"/>
    <mergeCell ref="D42:I42"/>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FA8A0-12B5-4FA6-92AB-60FA09833D53}">
  <sheetPr codeName="Hoja6">
    <pageSetUpPr fitToPage="1"/>
  </sheetPr>
  <dimension ref="A1:CB277"/>
  <sheetViews>
    <sheetView tabSelected="1" view="pageBreakPreview" zoomScale="40" zoomScaleNormal="10" zoomScaleSheetLayoutView="40" workbookViewId="0">
      <selection activeCell="H67" sqref="H67"/>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5"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75</v>
      </c>
      <c r="C4" s="5"/>
      <c r="D4" s="6"/>
      <c r="E4" s="6"/>
      <c r="F4" s="6"/>
      <c r="G4" s="6"/>
      <c r="H4" s="6"/>
      <c r="I4" s="6"/>
      <c r="J4" s="6"/>
      <c r="K4" s="6"/>
      <c r="L4" s="6"/>
      <c r="M4" s="6"/>
      <c r="N4" s="6"/>
      <c r="O4" s="6"/>
      <c r="P4" s="6"/>
      <c r="Q4" s="6"/>
      <c r="R4" s="6"/>
      <c r="S4" s="6"/>
      <c r="T4" s="6"/>
      <c r="U4" s="6"/>
      <c r="V4" s="6"/>
      <c r="W4" s="7"/>
      <c r="X4" s="7"/>
      <c r="Y4" s="7"/>
      <c r="Z4" s="7"/>
    </row>
    <row r="5" spans="2:26" ht="20.25" x14ac:dyDescent="0.2">
      <c r="B5" s="101"/>
      <c r="C5" s="101"/>
      <c r="D5" s="98"/>
      <c r="E5" s="98"/>
      <c r="F5" s="102"/>
      <c r="G5" s="98"/>
      <c r="H5" s="98"/>
      <c r="I5" s="98"/>
      <c r="J5" s="98"/>
      <c r="K5" s="98"/>
      <c r="L5" s="98"/>
      <c r="M5" s="98"/>
      <c r="N5" s="98"/>
      <c r="O5" s="98"/>
      <c r="P5" s="98"/>
      <c r="Q5" s="98"/>
      <c r="R5" s="98"/>
      <c r="S5" s="98"/>
      <c r="T5" s="98"/>
      <c r="U5" s="64"/>
      <c r="V5" s="64"/>
      <c r="W5" s="64"/>
      <c r="X5" s="99"/>
      <c r="Y5" s="8"/>
      <c r="Z5" s="8"/>
    </row>
    <row r="6" spans="2:26" ht="20.25" x14ac:dyDescent="0.2">
      <c r="B6" s="103" t="s">
        <v>74</v>
      </c>
      <c r="C6" s="103"/>
      <c r="D6" s="104">
        <v>45763</v>
      </c>
      <c r="E6" s="105"/>
      <c r="F6" s="64"/>
      <c r="G6" s="64"/>
      <c r="H6" s="64"/>
      <c r="I6" s="64"/>
      <c r="J6" s="106" t="s">
        <v>0</v>
      </c>
      <c r="K6" s="107">
        <v>386.99439999999998</v>
      </c>
      <c r="L6" s="106" t="s">
        <v>1</v>
      </c>
      <c r="M6" s="108">
        <v>4329.8999999999996</v>
      </c>
      <c r="N6" s="64"/>
      <c r="O6" s="106" t="s">
        <v>47</v>
      </c>
      <c r="P6" s="106"/>
      <c r="Q6" s="64"/>
      <c r="R6" s="64"/>
      <c r="S6" s="64"/>
      <c r="T6" s="64"/>
      <c r="U6" s="64"/>
      <c r="V6" s="64"/>
      <c r="W6" s="64"/>
      <c r="X6" s="100"/>
      <c r="Y6" s="9"/>
      <c r="Z6" s="9"/>
    </row>
    <row r="7" spans="2:26" ht="66.75" customHeight="1" thickBot="1" x14ac:dyDescent="0.25">
      <c r="B7" s="165" t="s">
        <v>61</v>
      </c>
      <c r="C7" s="165"/>
      <c r="D7" s="165" t="s">
        <v>60</v>
      </c>
      <c r="E7" s="165"/>
      <c r="F7" s="165" t="s">
        <v>59</v>
      </c>
      <c r="G7" s="165" t="s">
        <v>73</v>
      </c>
      <c r="H7" s="165" t="s">
        <v>58</v>
      </c>
      <c r="I7" s="165" t="s">
        <v>57</v>
      </c>
      <c r="J7" s="165" t="s">
        <v>72</v>
      </c>
      <c r="K7" s="165" t="s">
        <v>71</v>
      </c>
      <c r="L7" s="165" t="s">
        <v>55</v>
      </c>
      <c r="M7" s="165" t="s">
        <v>54</v>
      </c>
      <c r="N7" s="165" t="s">
        <v>53</v>
      </c>
      <c r="O7" s="165" t="s">
        <v>70</v>
      </c>
      <c r="P7" s="163"/>
      <c r="Q7" s="177" t="s">
        <v>69</v>
      </c>
      <c r="R7" s="177"/>
      <c r="S7" s="177"/>
      <c r="T7" s="177"/>
      <c r="U7" s="177"/>
      <c r="V7" s="177"/>
      <c r="X7" s="64"/>
    </row>
    <row r="8" spans="2:26" ht="42" customHeight="1" thickTop="1" thickBot="1" x14ac:dyDescent="0.25">
      <c r="B8" s="123" t="s">
        <v>68</v>
      </c>
      <c r="C8" s="123"/>
      <c r="D8" s="205" t="s">
        <v>67</v>
      </c>
      <c r="E8" s="206"/>
      <c r="F8" s="16">
        <v>45811</v>
      </c>
      <c r="G8" s="16"/>
      <c r="H8" s="17">
        <v>1</v>
      </c>
      <c r="I8" s="18">
        <v>0</v>
      </c>
      <c r="J8" s="119">
        <v>1399.5703364973788</v>
      </c>
      <c r="K8" s="116">
        <v>0</v>
      </c>
      <c r="L8" s="20">
        <v>9.3279999999999988E-2</v>
      </c>
      <c r="M8" s="62">
        <v>98.834000000000003</v>
      </c>
      <c r="N8" s="21">
        <v>0.13150684931506848</v>
      </c>
      <c r="O8" s="21">
        <v>0.1315068493150684</v>
      </c>
      <c r="P8" s="159"/>
      <c r="Q8" s="64"/>
      <c r="R8" s="64"/>
      <c r="S8" s="64"/>
      <c r="T8" s="64"/>
      <c r="U8" s="64"/>
      <c r="V8" s="64"/>
      <c r="X8" s="64"/>
    </row>
    <row r="9" spans="2:26" ht="42" customHeight="1" thickTop="1" thickBot="1" x14ac:dyDescent="0.25">
      <c r="B9" s="123"/>
      <c r="C9" s="123"/>
      <c r="D9" s="178"/>
      <c r="E9" s="207"/>
      <c r="F9" s="10">
        <v>45902</v>
      </c>
      <c r="G9" s="10"/>
      <c r="H9" s="11">
        <v>1</v>
      </c>
      <c r="I9" s="22">
        <v>0</v>
      </c>
      <c r="J9" s="114">
        <v>1168.6182128917528</v>
      </c>
      <c r="K9" s="115">
        <v>0</v>
      </c>
      <c r="L9" s="13">
        <v>9.4019999999999992E-2</v>
      </c>
      <c r="M9" s="63">
        <v>96.635999999999996</v>
      </c>
      <c r="N9" s="14">
        <v>0.38082191780821917</v>
      </c>
      <c r="O9" s="14">
        <v>0.38082191780821933</v>
      </c>
      <c r="P9" s="159"/>
      <c r="Q9" s="64"/>
      <c r="R9" s="64"/>
      <c r="S9" s="64"/>
      <c r="T9" s="64"/>
      <c r="U9" s="64"/>
      <c r="V9" s="64"/>
      <c r="X9" s="64"/>
    </row>
    <row r="10" spans="2:26" ht="42" customHeight="1" thickTop="1" thickBot="1" x14ac:dyDescent="0.25">
      <c r="B10" s="123"/>
      <c r="C10" s="123"/>
      <c r="D10" s="178"/>
      <c r="E10" s="207"/>
      <c r="F10" s="16">
        <v>45993</v>
      </c>
      <c r="G10" s="16"/>
      <c r="H10" s="17">
        <v>1</v>
      </c>
      <c r="I10" s="18">
        <v>0</v>
      </c>
      <c r="J10" s="119">
        <v>908.79685443081837</v>
      </c>
      <c r="K10" s="116">
        <v>0</v>
      </c>
      <c r="L10" s="20">
        <v>9.4519999999999993E-2</v>
      </c>
      <c r="M10" s="62">
        <v>94.468000000000004</v>
      </c>
      <c r="N10" s="21">
        <v>0.63013698630136983</v>
      </c>
      <c r="O10" s="21">
        <v>0.63013698630136972</v>
      </c>
      <c r="P10" s="159"/>
      <c r="Q10" s="64"/>
      <c r="R10" s="64"/>
      <c r="S10" s="64"/>
      <c r="T10" s="64"/>
      <c r="U10" s="64"/>
      <c r="V10" s="64"/>
      <c r="X10" s="64"/>
    </row>
    <row r="11" spans="2:26" ht="42" customHeight="1" thickTop="1" thickBot="1" x14ac:dyDescent="0.25">
      <c r="B11" s="123"/>
      <c r="C11" s="123"/>
      <c r="D11" s="179"/>
      <c r="E11" s="208"/>
      <c r="F11" s="10">
        <v>46084</v>
      </c>
      <c r="G11" s="10"/>
      <c r="H11" s="11">
        <v>1</v>
      </c>
      <c r="I11" s="22">
        <v>0</v>
      </c>
      <c r="J11" s="114">
        <v>1295.7738053996629</v>
      </c>
      <c r="K11" s="115">
        <v>6.6532701488108414E-2</v>
      </c>
      <c r="L11" s="13">
        <v>9.4049999999999995E-2</v>
      </c>
      <c r="M11" s="63">
        <v>92.399000000000001</v>
      </c>
      <c r="N11" s="14">
        <v>0.8794520547945206</v>
      </c>
      <c r="O11" s="14">
        <v>0.87945205479452049</v>
      </c>
      <c r="P11" s="159"/>
      <c r="Q11" s="64"/>
      <c r="R11" s="64"/>
      <c r="S11" s="64"/>
      <c r="T11" s="64"/>
      <c r="U11" s="64"/>
      <c r="V11" s="64"/>
      <c r="X11" s="64"/>
    </row>
    <row r="12" spans="2:26" ht="42" customHeight="1" thickTop="1" thickBot="1" x14ac:dyDescent="0.25">
      <c r="B12" s="123"/>
      <c r="C12" s="123"/>
      <c r="D12" s="201" t="s">
        <v>66</v>
      </c>
      <c r="E12" s="201"/>
      <c r="F12" s="201"/>
      <c r="G12" s="201"/>
      <c r="H12" s="201"/>
      <c r="I12" s="201"/>
      <c r="J12" s="124">
        <v>4772.7592092196128</v>
      </c>
      <c r="K12" s="137"/>
      <c r="L12" s="128"/>
      <c r="M12" s="128"/>
      <c r="N12" s="127">
        <v>0.49056025214151289</v>
      </c>
      <c r="O12" s="127">
        <v>0.49056025214151278</v>
      </c>
      <c r="P12" s="160"/>
      <c r="Q12" s="64"/>
      <c r="R12" s="64"/>
      <c r="S12" s="64"/>
      <c r="T12" s="64"/>
      <c r="U12" s="64"/>
      <c r="V12" s="64"/>
      <c r="X12" s="64"/>
    </row>
    <row r="13" spans="2:26" ht="42" customHeight="1" thickTop="1" thickBot="1" x14ac:dyDescent="0.25">
      <c r="B13" s="123"/>
      <c r="C13" s="123"/>
      <c r="D13" s="222" t="s">
        <v>52</v>
      </c>
      <c r="E13" s="223"/>
      <c r="F13" s="15">
        <v>45987</v>
      </c>
      <c r="G13" s="16" t="s">
        <v>2</v>
      </c>
      <c r="H13" s="17">
        <v>8</v>
      </c>
      <c r="I13" s="18">
        <v>6.25E-2</v>
      </c>
      <c r="J13" s="19">
        <v>1183.8197187002011</v>
      </c>
      <c r="K13" s="20">
        <v>0</v>
      </c>
      <c r="L13" s="20">
        <v>9.3030000000000002E-2</v>
      </c>
      <c r="M13" s="62">
        <v>98.191000000000003</v>
      </c>
      <c r="N13" s="21">
        <v>0.61369863013698633</v>
      </c>
      <c r="O13" s="21">
        <v>0.61369863013698644</v>
      </c>
      <c r="P13" s="159"/>
      <c r="Q13" s="64"/>
      <c r="R13" s="64"/>
      <c r="S13" s="64"/>
      <c r="T13" s="64"/>
      <c r="U13" s="64"/>
      <c r="V13" s="64"/>
      <c r="X13" s="66"/>
    </row>
    <row r="14" spans="2:26" ht="42" customHeight="1" thickTop="1" thickBot="1" x14ac:dyDescent="0.25">
      <c r="B14" s="123"/>
      <c r="C14" s="123"/>
      <c r="D14" s="180"/>
      <c r="E14" s="181"/>
      <c r="F14" s="166">
        <v>46260</v>
      </c>
      <c r="G14" s="10" t="s">
        <v>2</v>
      </c>
      <c r="H14" s="11">
        <v>15</v>
      </c>
      <c r="I14" s="12">
        <v>7.4999999999999997E-2</v>
      </c>
      <c r="J14" s="164">
        <v>6793.7345435229454</v>
      </c>
      <c r="K14" s="13">
        <v>0</v>
      </c>
      <c r="L14" s="13">
        <v>9.1400000000000009E-2</v>
      </c>
      <c r="M14" s="63">
        <v>97.909000000000006</v>
      </c>
      <c r="N14" s="14">
        <v>1.3616438356164384</v>
      </c>
      <c r="O14" s="14">
        <v>1.2908873449585774</v>
      </c>
      <c r="P14" s="159"/>
      <c r="Q14" s="64"/>
      <c r="R14" s="64"/>
      <c r="S14" s="64"/>
      <c r="T14" s="64"/>
      <c r="U14" s="64"/>
      <c r="V14" s="64"/>
      <c r="X14" s="64"/>
      <c r="Y14" s="23"/>
    </row>
    <row r="15" spans="2:26" ht="42" customHeight="1" thickTop="1" thickBot="1" x14ac:dyDescent="0.25">
      <c r="B15" s="123"/>
      <c r="C15" s="123"/>
      <c r="D15" s="180"/>
      <c r="E15" s="181"/>
      <c r="F15" s="15">
        <v>46694</v>
      </c>
      <c r="G15" s="16" t="s">
        <v>2</v>
      </c>
      <c r="H15" s="17">
        <v>8</v>
      </c>
      <c r="I15" s="18">
        <v>5.7500000000000002E-2</v>
      </c>
      <c r="J15" s="19">
        <v>4713.963578835539</v>
      </c>
      <c r="K15" s="20">
        <v>0</v>
      </c>
      <c r="L15" s="20">
        <v>9.5920000000000005E-2</v>
      </c>
      <c r="M15" s="62">
        <v>91.59</v>
      </c>
      <c r="N15" s="21">
        <v>2.5506849315068494</v>
      </c>
      <c r="O15" s="21">
        <v>2.3816035081116897</v>
      </c>
      <c r="P15" s="159"/>
      <c r="Q15" s="139"/>
      <c r="R15" s="139"/>
      <c r="S15" s="139"/>
      <c r="T15" s="139"/>
      <c r="U15" s="139"/>
      <c r="V15" s="139"/>
      <c r="X15" s="64"/>
      <c r="Y15" s="23"/>
    </row>
    <row r="16" spans="2:26" ht="42" customHeight="1" thickTop="1" thickBot="1" x14ac:dyDescent="0.25">
      <c r="B16" s="123"/>
      <c r="C16" s="123"/>
      <c r="D16" s="180"/>
      <c r="E16" s="181"/>
      <c r="F16" s="166">
        <v>46871</v>
      </c>
      <c r="G16" s="10" t="s">
        <v>2</v>
      </c>
      <c r="H16" s="11">
        <v>16</v>
      </c>
      <c r="I16" s="12">
        <v>0.06</v>
      </c>
      <c r="J16" s="164">
        <v>8720.6546802466582</v>
      </c>
      <c r="K16" s="13">
        <v>0</v>
      </c>
      <c r="L16" s="13">
        <v>0.10059</v>
      </c>
      <c r="M16" s="63">
        <v>89.811000000000007</v>
      </c>
      <c r="N16" s="14">
        <v>3.0356164383561643</v>
      </c>
      <c r="O16" s="14">
        <v>2.6798961431072685</v>
      </c>
      <c r="P16" s="159"/>
      <c r="Q16" s="156" t="s">
        <v>65</v>
      </c>
      <c r="R16" s="157"/>
      <c r="S16" s="157"/>
      <c r="T16" s="24"/>
      <c r="U16" s="25">
        <v>4772.7592092196128</v>
      </c>
      <c r="V16" s="26">
        <v>3.2957480143952569E-2</v>
      </c>
      <c r="X16" s="64"/>
      <c r="Y16" s="23"/>
    </row>
    <row r="17" spans="2:25" ht="42" customHeight="1" thickTop="1" thickBot="1" x14ac:dyDescent="0.25">
      <c r="B17" s="123"/>
      <c r="C17" s="123"/>
      <c r="D17" s="180"/>
      <c r="E17" s="181"/>
      <c r="F17" s="15">
        <v>47352</v>
      </c>
      <c r="G17" s="16"/>
      <c r="H17" s="17">
        <v>5</v>
      </c>
      <c r="I17" s="18">
        <v>0.11</v>
      </c>
      <c r="J17" s="19">
        <v>168.20587080533039</v>
      </c>
      <c r="K17" s="20">
        <v>0</v>
      </c>
      <c r="L17" s="20">
        <v>0.10891999999999999</v>
      </c>
      <c r="M17" s="62">
        <v>100.229</v>
      </c>
      <c r="N17" s="21">
        <v>4.353424657534247</v>
      </c>
      <c r="O17" s="21">
        <v>3.4550541592054471</v>
      </c>
      <c r="P17" s="159"/>
      <c r="Q17" s="202" t="s">
        <v>64</v>
      </c>
      <c r="R17" s="203"/>
      <c r="S17" s="168"/>
      <c r="T17" s="27"/>
      <c r="U17" s="28">
        <v>93236.03177902491</v>
      </c>
      <c r="V17" s="29">
        <v>0.64382562190070713</v>
      </c>
      <c r="X17" s="64"/>
      <c r="Y17" s="23"/>
    </row>
    <row r="18" spans="2:25" ht="42" customHeight="1" thickTop="1" thickBot="1" x14ac:dyDescent="0.25">
      <c r="B18" s="123"/>
      <c r="C18" s="123"/>
      <c r="D18" s="180"/>
      <c r="E18" s="181"/>
      <c r="F18" s="166">
        <v>47744</v>
      </c>
      <c r="G18" s="10" t="s">
        <v>2</v>
      </c>
      <c r="H18" s="11">
        <v>16</v>
      </c>
      <c r="I18" s="12">
        <v>7.7499999999999999E-2</v>
      </c>
      <c r="J18" s="164">
        <v>6341.4475161089176</v>
      </c>
      <c r="K18" s="13">
        <v>0</v>
      </c>
      <c r="L18" s="13">
        <v>0.11076000000000001</v>
      </c>
      <c r="M18" s="63">
        <v>86.858000000000004</v>
      </c>
      <c r="N18" s="14">
        <v>5.4273972602739722</v>
      </c>
      <c r="O18" s="14">
        <v>4.357379778705921</v>
      </c>
      <c r="P18" s="159"/>
      <c r="Q18" s="156" t="s">
        <v>31</v>
      </c>
      <c r="R18" s="24"/>
      <c r="S18" s="24"/>
      <c r="T18" s="24"/>
      <c r="U18" s="25">
        <v>46806.868108659321</v>
      </c>
      <c r="V18" s="26">
        <v>0.32321689795534031</v>
      </c>
      <c r="X18" s="64"/>
    </row>
    <row r="19" spans="2:25" ht="42" customHeight="1" thickTop="1" thickBot="1" x14ac:dyDescent="0.25">
      <c r="B19" s="123"/>
      <c r="C19" s="123"/>
      <c r="D19" s="180"/>
      <c r="E19" s="181"/>
      <c r="F19" s="15">
        <v>47933</v>
      </c>
      <c r="G19" s="16" t="s">
        <v>2</v>
      </c>
      <c r="H19" s="17">
        <v>10</v>
      </c>
      <c r="I19" s="18">
        <v>7.0000000000000007E-2</v>
      </c>
      <c r="J19" s="19">
        <v>7167.6815630845977</v>
      </c>
      <c r="K19" s="20">
        <v>0</v>
      </c>
      <c r="L19" s="20">
        <v>0.11532000000000001</v>
      </c>
      <c r="M19" s="62">
        <v>81.225999999999999</v>
      </c>
      <c r="N19" s="21">
        <v>5.9452054794520546</v>
      </c>
      <c r="O19" s="21">
        <v>4.9299816375543699</v>
      </c>
      <c r="P19" s="159"/>
      <c r="Q19" s="134" t="s">
        <v>4</v>
      </c>
      <c r="R19" s="134"/>
      <c r="S19" s="134"/>
      <c r="T19" s="134"/>
      <c r="U19" s="135">
        <v>144815.65909690384</v>
      </c>
      <c r="V19" s="136">
        <v>1</v>
      </c>
      <c r="X19" s="64"/>
    </row>
    <row r="20" spans="2:25" ht="42" customHeight="1" thickTop="1" thickBot="1" x14ac:dyDescent="0.25">
      <c r="B20" s="123"/>
      <c r="C20" s="123"/>
      <c r="D20" s="180"/>
      <c r="E20" s="181"/>
      <c r="F20" s="166">
        <v>48395</v>
      </c>
      <c r="G20" s="10" t="s">
        <v>2</v>
      </c>
      <c r="H20" s="11">
        <v>16</v>
      </c>
      <c r="I20" s="12">
        <v>7.0000000000000007E-2</v>
      </c>
      <c r="J20" s="164">
        <v>6464.9592369338789</v>
      </c>
      <c r="K20" s="13">
        <v>0</v>
      </c>
      <c r="L20" s="13">
        <v>0.11813000000000001</v>
      </c>
      <c r="M20" s="63">
        <v>77.415000000000006</v>
      </c>
      <c r="N20" s="14">
        <v>7.2109589041095887</v>
      </c>
      <c r="O20" s="14">
        <v>5.3255149897397134</v>
      </c>
      <c r="P20" s="159"/>
      <c r="Q20" s="64"/>
      <c r="X20" s="64"/>
      <c r="Y20" s="30"/>
    </row>
    <row r="21" spans="2:25" ht="42" customHeight="1" thickTop="1" thickBot="1" x14ac:dyDescent="0.25">
      <c r="B21" s="123"/>
      <c r="C21" s="123"/>
      <c r="D21" s="180"/>
      <c r="E21" s="181"/>
      <c r="F21" s="15">
        <v>48619</v>
      </c>
      <c r="G21" s="16" t="s">
        <v>2</v>
      </c>
      <c r="H21" s="17">
        <v>11</v>
      </c>
      <c r="I21" s="18">
        <v>0.13250000000000001</v>
      </c>
      <c r="J21" s="19">
        <v>6429.906048638537</v>
      </c>
      <c r="K21" s="20">
        <v>0</v>
      </c>
      <c r="L21" s="20">
        <v>0.12029999999999999</v>
      </c>
      <c r="M21" s="62">
        <v>105.86</v>
      </c>
      <c r="N21" s="21">
        <v>7.8246575342465752</v>
      </c>
      <c r="O21" s="21">
        <v>5.2845407717521633</v>
      </c>
      <c r="P21" s="159"/>
      <c r="Q21" s="64"/>
      <c r="X21" s="64"/>
      <c r="Y21" s="30"/>
    </row>
    <row r="22" spans="2:25" ht="42" customHeight="1" thickTop="1" thickBot="1" x14ac:dyDescent="0.25">
      <c r="B22" s="123"/>
      <c r="C22" s="123"/>
      <c r="D22" s="180"/>
      <c r="E22" s="181"/>
      <c r="F22" s="166">
        <v>49235</v>
      </c>
      <c r="G22" s="10" t="s">
        <v>2</v>
      </c>
      <c r="H22" s="11">
        <v>16</v>
      </c>
      <c r="I22" s="12">
        <v>7.2499999999999995E-2</v>
      </c>
      <c r="J22" s="164">
        <v>6578.5150234416506</v>
      </c>
      <c r="K22" s="13">
        <v>0</v>
      </c>
      <c r="L22" s="13">
        <v>0.12227</v>
      </c>
      <c r="M22" s="63">
        <v>72.783000000000001</v>
      </c>
      <c r="N22" s="14">
        <v>9.5123287671232877</v>
      </c>
      <c r="O22" s="14">
        <v>6.4512697003767769</v>
      </c>
      <c r="P22" s="159"/>
      <c r="Q22" s="64"/>
      <c r="R22" s="146"/>
      <c r="S22" s="146"/>
      <c r="T22" s="146"/>
      <c r="U22" s="146"/>
      <c r="V22" s="147"/>
      <c r="W22" s="148"/>
      <c r="X22" s="64"/>
      <c r="Y22" s="30"/>
    </row>
    <row r="23" spans="2:25" ht="42" customHeight="1" thickTop="1" thickBot="1" x14ac:dyDescent="0.25">
      <c r="B23" s="123"/>
      <c r="C23" s="123"/>
      <c r="D23" s="180"/>
      <c r="E23" s="181"/>
      <c r="F23" s="15">
        <v>49865</v>
      </c>
      <c r="G23" s="16" t="s">
        <v>2</v>
      </c>
      <c r="H23" s="17">
        <v>16</v>
      </c>
      <c r="I23" s="18">
        <v>6.25E-2</v>
      </c>
      <c r="J23" s="19">
        <v>6596.1972793828963</v>
      </c>
      <c r="K23" s="20">
        <v>0</v>
      </c>
      <c r="L23" s="20">
        <v>0.12515999999999999</v>
      </c>
      <c r="M23" s="62">
        <v>63.186999999999998</v>
      </c>
      <c r="N23" s="21">
        <v>11.238356164383562</v>
      </c>
      <c r="O23" s="21">
        <v>7.0534144117795554</v>
      </c>
      <c r="P23" s="159"/>
      <c r="Q23" s="64"/>
      <c r="R23" s="149"/>
      <c r="S23" s="149"/>
      <c r="T23" s="149"/>
      <c r="U23" s="149"/>
      <c r="V23" s="150"/>
      <c r="W23" s="151"/>
      <c r="X23" s="64"/>
      <c r="Y23" s="30"/>
    </row>
    <row r="24" spans="2:25" ht="42" customHeight="1" thickTop="1" thickBot="1" x14ac:dyDescent="0.25">
      <c r="B24" s="123"/>
      <c r="C24" s="123"/>
      <c r="D24" s="180"/>
      <c r="E24" s="181"/>
      <c r="F24" s="166">
        <v>51468</v>
      </c>
      <c r="G24" s="10"/>
      <c r="H24" s="11">
        <v>16</v>
      </c>
      <c r="I24" s="12">
        <v>0.1275</v>
      </c>
      <c r="J24" s="164">
        <v>77.484468463474911</v>
      </c>
      <c r="K24" s="13">
        <v>0</v>
      </c>
      <c r="L24" s="13">
        <v>0.12866</v>
      </c>
      <c r="M24" s="63">
        <v>99.054000000000002</v>
      </c>
      <c r="N24" s="14">
        <v>15.63013698630137</v>
      </c>
      <c r="O24" s="14">
        <v>7.1376742433227571</v>
      </c>
      <c r="P24" s="159"/>
      <c r="Q24" s="64"/>
      <c r="R24" s="149"/>
      <c r="S24" s="149"/>
      <c r="T24" s="149"/>
      <c r="U24" s="149"/>
      <c r="V24" s="150"/>
      <c r="W24" s="151"/>
      <c r="X24" s="64"/>
      <c r="Y24" s="30"/>
    </row>
    <row r="25" spans="2:25" ht="42" customHeight="1" thickTop="1" thickBot="1" x14ac:dyDescent="0.25">
      <c r="B25" s="123"/>
      <c r="C25" s="123"/>
      <c r="D25" s="180"/>
      <c r="E25" s="181"/>
      <c r="F25" s="15">
        <v>52014</v>
      </c>
      <c r="G25" s="16" t="s">
        <v>2</v>
      </c>
      <c r="H25" s="17">
        <v>21</v>
      </c>
      <c r="I25" s="18">
        <v>9.2499999999999999E-2</v>
      </c>
      <c r="J25" s="19">
        <v>11625.455761103029</v>
      </c>
      <c r="K25" s="20">
        <v>0</v>
      </c>
      <c r="L25" s="20">
        <v>0.12820000000000001</v>
      </c>
      <c r="M25" s="62">
        <v>75.626999999999995</v>
      </c>
      <c r="N25" s="21">
        <v>17.126027397260273</v>
      </c>
      <c r="O25" s="21">
        <v>7.341949067730968</v>
      </c>
      <c r="P25" s="159"/>
      <c r="Q25" s="64"/>
      <c r="R25" s="149"/>
      <c r="S25" s="149"/>
      <c r="T25" s="149"/>
      <c r="U25" s="149"/>
      <c r="V25" s="150"/>
      <c r="W25" s="151"/>
      <c r="X25" s="64"/>
      <c r="Y25" s="30"/>
    </row>
    <row r="26" spans="2:25" ht="42" customHeight="1" thickTop="1" thickBot="1" x14ac:dyDescent="0.25">
      <c r="B26" s="123"/>
      <c r="C26" s="123"/>
      <c r="D26" s="180"/>
      <c r="E26" s="181"/>
      <c r="F26" s="166">
        <v>53533</v>
      </c>
      <c r="G26" s="10" t="s">
        <v>2</v>
      </c>
      <c r="H26" s="11">
        <v>23</v>
      </c>
      <c r="I26" s="12">
        <v>0.115</v>
      </c>
      <c r="J26" s="164">
        <v>8732.0501628213133</v>
      </c>
      <c r="K26" s="13">
        <v>0</v>
      </c>
      <c r="L26" s="13">
        <v>0.13022999999999998</v>
      </c>
      <c r="M26" s="63">
        <v>89.028000000000006</v>
      </c>
      <c r="N26" s="14">
        <v>21.287671232876711</v>
      </c>
      <c r="O26" s="14">
        <v>7.489015560832704</v>
      </c>
      <c r="P26" s="159"/>
      <c r="Q26" s="64"/>
      <c r="R26" s="149"/>
      <c r="S26" s="149"/>
      <c r="T26" s="149"/>
      <c r="U26" s="149"/>
      <c r="V26" s="150"/>
      <c r="W26" s="151"/>
      <c r="X26" s="64"/>
      <c r="Y26" s="30"/>
    </row>
    <row r="27" spans="2:25" ht="42" customHeight="1" thickTop="1" thickBot="1" x14ac:dyDescent="0.25">
      <c r="B27" s="123"/>
      <c r="C27" s="123"/>
      <c r="D27" s="180"/>
      <c r="E27" s="181"/>
      <c r="F27" s="15">
        <v>55087</v>
      </c>
      <c r="G27" s="16" t="s">
        <v>2</v>
      </c>
      <c r="H27" s="17">
        <v>31</v>
      </c>
      <c r="I27" s="18">
        <v>7.2499999999999995E-2</v>
      </c>
      <c r="J27" s="19">
        <v>10653.949814083466</v>
      </c>
      <c r="K27" s="20">
        <v>0</v>
      </c>
      <c r="L27" s="20">
        <v>0.12903999999999999</v>
      </c>
      <c r="M27" s="62">
        <v>58.052999999999997</v>
      </c>
      <c r="N27" s="21">
        <v>25.545205479452054</v>
      </c>
      <c r="O27" s="21">
        <v>8.4722903804039831</v>
      </c>
      <c r="P27" s="159"/>
      <c r="Q27" s="64"/>
      <c r="R27" s="149"/>
      <c r="S27" s="149"/>
      <c r="T27" s="149"/>
      <c r="U27" s="149"/>
      <c r="V27" s="150"/>
      <c r="W27" s="151"/>
      <c r="X27" s="64"/>
      <c r="Y27" s="30"/>
    </row>
    <row r="28" spans="2:25" ht="42" customHeight="1" thickTop="1" thickBot="1" x14ac:dyDescent="0.25">
      <c r="B28" s="123"/>
      <c r="C28" s="123"/>
      <c r="D28" s="209" t="s">
        <v>50</v>
      </c>
      <c r="E28" s="209"/>
      <c r="F28" s="209"/>
      <c r="G28" s="209"/>
      <c r="H28" s="209"/>
      <c r="I28" s="209"/>
      <c r="J28" s="124">
        <v>92248.025266172423</v>
      </c>
      <c r="K28" s="137"/>
      <c r="L28" s="128"/>
      <c r="M28" s="128"/>
      <c r="N28" s="127">
        <v>11.037914516741138</v>
      </c>
      <c r="O28" s="127">
        <v>5.4915180327103679</v>
      </c>
      <c r="P28" s="160"/>
      <c r="Q28" s="64"/>
      <c r="R28" s="149"/>
      <c r="S28" s="149"/>
      <c r="T28" s="149"/>
      <c r="U28" s="149"/>
      <c r="V28" s="150"/>
      <c r="W28" s="151"/>
      <c r="X28" s="64"/>
      <c r="Y28" s="97"/>
    </row>
    <row r="29" spans="2:25" ht="42" customHeight="1" thickTop="1" thickBot="1" x14ac:dyDescent="0.25">
      <c r="B29" s="123"/>
      <c r="C29" s="123"/>
      <c r="D29" s="204" t="s">
        <v>3</v>
      </c>
      <c r="E29" s="181"/>
      <c r="F29" s="15">
        <v>45784</v>
      </c>
      <c r="G29" s="16" t="s">
        <v>2</v>
      </c>
      <c r="H29" s="17">
        <v>11</v>
      </c>
      <c r="I29" s="18">
        <v>3.5000000000000003E-2</v>
      </c>
      <c r="J29" s="19">
        <v>1803.6273572836326</v>
      </c>
      <c r="K29" s="20">
        <v>1.6370661806973759E-3</v>
      </c>
      <c r="L29" s="20">
        <v>2.7080000000000003E-2</v>
      </c>
      <c r="M29" s="62">
        <v>100.042</v>
      </c>
      <c r="N29" s="21">
        <v>5.7534246575342465E-2</v>
      </c>
      <c r="O29" s="21">
        <v>5.7534246575342556E-2</v>
      </c>
      <c r="P29" s="159"/>
      <c r="Q29" s="86"/>
      <c r="R29" s="64"/>
      <c r="S29" s="64"/>
      <c r="T29" s="64"/>
      <c r="U29" s="64"/>
      <c r="V29" s="112"/>
      <c r="W29" s="64"/>
      <c r="X29" s="64"/>
      <c r="Y29" s="64"/>
    </row>
    <row r="30" spans="2:25" ht="42" customHeight="1" thickTop="1" thickBot="1" x14ac:dyDescent="0.25">
      <c r="B30" s="123"/>
      <c r="C30" s="123"/>
      <c r="D30" s="204"/>
      <c r="E30" s="181"/>
      <c r="F30" s="166">
        <v>46463</v>
      </c>
      <c r="G30" s="10" t="s">
        <v>2</v>
      </c>
      <c r="H30" s="11">
        <v>11</v>
      </c>
      <c r="I30" s="12">
        <v>3.3000000000000002E-2</v>
      </c>
      <c r="J30" s="164">
        <v>5947.5833057269674</v>
      </c>
      <c r="K30" s="13">
        <v>1.637066180697452E-3</v>
      </c>
      <c r="L30" s="13">
        <v>5.6609999999999994E-2</v>
      </c>
      <c r="M30" s="63">
        <v>95.813000000000002</v>
      </c>
      <c r="N30" s="14">
        <v>1.9178082191780821</v>
      </c>
      <c r="O30" s="14">
        <v>1.8851561257028324</v>
      </c>
      <c r="P30" s="159"/>
      <c r="Q30" s="64"/>
      <c r="R30" s="86"/>
      <c r="S30" s="86"/>
      <c r="T30" s="86"/>
      <c r="U30" s="86"/>
      <c r="V30" s="87"/>
      <c r="W30" s="88"/>
      <c r="X30" s="64"/>
      <c r="Y30" s="64"/>
    </row>
    <row r="31" spans="2:25" ht="42" customHeight="1" thickTop="1" thickBot="1" x14ac:dyDescent="0.25">
      <c r="B31" s="123"/>
      <c r="C31" s="123"/>
      <c r="D31" s="204"/>
      <c r="E31" s="181"/>
      <c r="F31" s="15">
        <v>47226</v>
      </c>
      <c r="G31" s="16" t="s">
        <v>2</v>
      </c>
      <c r="H31" s="17">
        <v>10</v>
      </c>
      <c r="I31" s="18">
        <v>2.2499999999999999E-2</v>
      </c>
      <c r="J31" s="19">
        <v>6627.6668630440436</v>
      </c>
      <c r="K31" s="20">
        <v>1.6370661806974411E-3</v>
      </c>
      <c r="L31" s="20">
        <v>6.0139999999999999E-2</v>
      </c>
      <c r="M31" s="62">
        <v>86.945999999999998</v>
      </c>
      <c r="N31" s="21">
        <v>4.0082191780821921</v>
      </c>
      <c r="O31" s="21">
        <v>3.7671760994805927</v>
      </c>
      <c r="P31" s="159"/>
      <c r="Q31" s="89"/>
      <c r="R31" s="64"/>
      <c r="S31" s="64"/>
      <c r="T31" s="64"/>
      <c r="U31" s="64"/>
      <c r="V31" s="64"/>
      <c r="W31" s="64"/>
      <c r="X31" s="64"/>
      <c r="Y31" s="64"/>
    </row>
    <row r="32" spans="2:25" ht="42" customHeight="1" thickTop="1" thickBot="1" x14ac:dyDescent="0.25">
      <c r="B32" s="123"/>
      <c r="C32" s="123"/>
      <c r="D32" s="204"/>
      <c r="E32" s="181"/>
      <c r="F32" s="166">
        <v>48663</v>
      </c>
      <c r="G32" s="10" t="s">
        <v>2</v>
      </c>
      <c r="H32" s="11">
        <v>20</v>
      </c>
      <c r="I32" s="12">
        <v>0.03</v>
      </c>
      <c r="J32" s="164">
        <v>3950.4267514006337</v>
      </c>
      <c r="K32" s="13">
        <v>1.6370661806973743E-3</v>
      </c>
      <c r="L32" s="13">
        <v>6.1379999999999997E-2</v>
      </c>
      <c r="M32" s="63">
        <v>80.727999999999994</v>
      </c>
      <c r="N32" s="14">
        <v>7.9452054794520546</v>
      </c>
      <c r="O32" s="14">
        <v>7.0637540665426206</v>
      </c>
      <c r="P32" s="159"/>
      <c r="Q32" s="64"/>
      <c r="R32" s="64"/>
      <c r="S32" s="64"/>
      <c r="T32" s="64"/>
      <c r="U32" s="64"/>
      <c r="V32" s="64"/>
      <c r="W32" s="64"/>
      <c r="X32" s="64"/>
      <c r="Y32" s="64"/>
    </row>
    <row r="33" spans="1:25" ht="42" customHeight="1" thickTop="1" thickBot="1" x14ac:dyDescent="0.25">
      <c r="B33" s="123"/>
      <c r="C33" s="123"/>
      <c r="D33" s="204"/>
      <c r="E33" s="181"/>
      <c r="F33" s="15">
        <v>49403</v>
      </c>
      <c r="G33" s="16" t="s">
        <v>2</v>
      </c>
      <c r="H33" s="17">
        <v>20</v>
      </c>
      <c r="I33" s="18">
        <v>4.7500000000000001E-2</v>
      </c>
      <c r="J33" s="19">
        <v>8604.3664924401946</v>
      </c>
      <c r="K33" s="20">
        <v>1.6370661806973635E-3</v>
      </c>
      <c r="L33" s="20">
        <v>6.1150000000000003E-2</v>
      </c>
      <c r="M33" s="62">
        <v>90.025999999999996</v>
      </c>
      <c r="N33" s="21">
        <v>9.9726027397260282</v>
      </c>
      <c r="O33" s="21">
        <v>8.0406933080308178</v>
      </c>
      <c r="P33" s="159"/>
      <c r="Q33" s="64"/>
      <c r="R33" s="64"/>
      <c r="S33" s="64"/>
      <c r="T33" s="64"/>
      <c r="U33" s="64"/>
      <c r="V33" s="64"/>
      <c r="W33" s="64"/>
      <c r="X33" s="64"/>
      <c r="Y33" s="64"/>
    </row>
    <row r="34" spans="1:25" ht="42" customHeight="1" thickTop="1" thickBot="1" x14ac:dyDescent="0.25">
      <c r="B34" s="123"/>
      <c r="C34" s="123"/>
      <c r="D34" s="204"/>
      <c r="E34" s="181"/>
      <c r="F34" s="166">
        <v>50096</v>
      </c>
      <c r="G34" s="10" t="s">
        <v>2</v>
      </c>
      <c r="H34" s="11">
        <v>18</v>
      </c>
      <c r="I34" s="12">
        <v>3.7499999999999999E-2</v>
      </c>
      <c r="J34" s="164">
        <v>9930.009959901523</v>
      </c>
      <c r="K34" s="13">
        <v>1.6370661806974216E-3</v>
      </c>
      <c r="L34" s="13">
        <v>6.2019999999999999E-2</v>
      </c>
      <c r="M34" s="63">
        <v>79.811999999999998</v>
      </c>
      <c r="N34" s="14">
        <v>11.871232876712329</v>
      </c>
      <c r="O34" s="14">
        <v>9.4389531592950426</v>
      </c>
      <c r="P34" s="159"/>
      <c r="Q34" s="64"/>
      <c r="R34" s="64"/>
      <c r="S34" s="64"/>
      <c r="T34" s="64"/>
      <c r="U34" s="64"/>
      <c r="V34" s="64"/>
      <c r="W34" s="64"/>
      <c r="X34" s="64"/>
      <c r="Y34" s="64"/>
    </row>
    <row r="35" spans="1:25" ht="42" customHeight="1" thickTop="1" thickBot="1" x14ac:dyDescent="0.25">
      <c r="B35" s="123"/>
      <c r="C35" s="123"/>
      <c r="D35" s="204"/>
      <c r="E35" s="181"/>
      <c r="F35" s="15">
        <v>51580</v>
      </c>
      <c r="G35" s="16" t="s">
        <v>2</v>
      </c>
      <c r="H35" s="17">
        <v>17</v>
      </c>
      <c r="I35" s="18">
        <v>0.05</v>
      </c>
      <c r="J35" s="19">
        <v>827.71764421737225</v>
      </c>
      <c r="K35" s="20">
        <v>1.6370661806973759E-3</v>
      </c>
      <c r="L35" s="20">
        <v>6.3490000000000005E-2</v>
      </c>
      <c r="M35" s="62">
        <v>86.712000000000003</v>
      </c>
      <c r="N35" s="21">
        <v>15.936986301369863</v>
      </c>
      <c r="O35" s="21">
        <v>10.924556286698698</v>
      </c>
      <c r="P35" s="159"/>
      <c r="Q35" s="64"/>
      <c r="R35" s="64"/>
      <c r="S35" s="64"/>
      <c r="T35" s="64"/>
      <c r="U35" s="64"/>
      <c r="V35" s="64"/>
      <c r="W35" s="64"/>
      <c r="X35" s="64"/>
      <c r="Y35" s="64"/>
    </row>
    <row r="36" spans="1:25" ht="42" customHeight="1" thickTop="1" thickBot="1" x14ac:dyDescent="0.25">
      <c r="B36" s="123"/>
      <c r="C36" s="123"/>
      <c r="D36" s="204"/>
      <c r="E36" s="181"/>
      <c r="F36" s="166">
        <v>54590</v>
      </c>
      <c r="G36" s="10" t="s">
        <v>2</v>
      </c>
      <c r="H36" s="11">
        <v>32</v>
      </c>
      <c r="I36" s="12">
        <v>3.7499999999999999E-2</v>
      </c>
      <c r="J36" s="164">
        <v>8072.7871092041851</v>
      </c>
      <c r="K36" s="13">
        <v>1.6370661806974916E-3</v>
      </c>
      <c r="L36" s="13">
        <v>5.8529999999999999E-2</v>
      </c>
      <c r="M36" s="63">
        <v>73.144000000000005</v>
      </c>
      <c r="N36" s="14">
        <v>24.183561643835617</v>
      </c>
      <c r="O36" s="14">
        <v>14.23357438078251</v>
      </c>
      <c r="P36" s="159"/>
      <c r="Q36" s="64"/>
      <c r="R36" s="64"/>
      <c r="S36" s="64"/>
      <c r="T36" s="64"/>
      <c r="U36" s="64"/>
      <c r="V36" s="64"/>
      <c r="W36" s="64"/>
      <c r="X36" s="64"/>
      <c r="Y36" s="64"/>
    </row>
    <row r="37" spans="1:25" ht="42" customHeight="1" thickTop="1" thickBot="1" x14ac:dyDescent="0.25">
      <c r="B37" s="123"/>
      <c r="C37" s="123"/>
      <c r="D37" s="182"/>
      <c r="E37" s="183"/>
      <c r="F37" s="15">
        <v>56753</v>
      </c>
      <c r="G37" s="16" t="s">
        <v>2</v>
      </c>
      <c r="H37" s="17">
        <v>31</v>
      </c>
      <c r="I37" s="18">
        <v>5.2499999999999998E-2</v>
      </c>
      <c r="J37" s="19">
        <v>1042.6826254407724</v>
      </c>
      <c r="K37" s="20">
        <v>1.63706618069738E-3</v>
      </c>
      <c r="L37" s="20">
        <v>5.7939999999999998E-2</v>
      </c>
      <c r="M37" s="62">
        <v>92.317999999999998</v>
      </c>
      <c r="N37" s="21">
        <v>30.109589041095891</v>
      </c>
      <c r="O37" s="21">
        <v>14.446853326305545</v>
      </c>
      <c r="P37" s="159"/>
      <c r="Q37" s="64"/>
      <c r="R37" s="64"/>
      <c r="S37" s="64"/>
      <c r="T37" s="64"/>
      <c r="U37" s="64"/>
      <c r="V37" s="64"/>
      <c r="W37" s="64"/>
      <c r="X37" s="64"/>
      <c r="Y37" s="64"/>
    </row>
    <row r="38" spans="1:25" ht="42" customHeight="1" thickTop="1" thickBot="1" x14ac:dyDescent="0.25">
      <c r="B38" s="123"/>
      <c r="C38" s="123"/>
      <c r="D38" s="219" t="s">
        <v>63</v>
      </c>
      <c r="E38" s="219"/>
      <c r="F38" s="219"/>
      <c r="G38" s="219"/>
      <c r="H38" s="219"/>
      <c r="I38" s="219"/>
      <c r="J38" s="124">
        <v>46806.868108659321</v>
      </c>
      <c r="K38" s="125"/>
      <c r="L38" s="125"/>
      <c r="M38" s="126"/>
      <c r="N38" s="127">
        <v>10.959212040353478</v>
      </c>
      <c r="O38" s="127">
        <v>7.8217761015666909</v>
      </c>
      <c r="P38" s="160"/>
      <c r="Q38" s="64"/>
      <c r="R38" s="64"/>
      <c r="S38" s="64"/>
      <c r="T38" s="64"/>
      <c r="U38" s="64"/>
      <c r="V38" s="64"/>
      <c r="W38" s="64"/>
      <c r="X38" s="64"/>
      <c r="Y38" s="64"/>
    </row>
    <row r="39" spans="1:25" ht="42" customHeight="1" thickTop="1" thickBot="1" x14ac:dyDescent="0.25">
      <c r="B39" s="123"/>
      <c r="C39" s="123"/>
      <c r="D39" s="220" t="s">
        <v>88</v>
      </c>
      <c r="E39" s="221"/>
      <c r="F39" s="166">
        <v>47933</v>
      </c>
      <c r="G39" s="10" t="s">
        <v>2</v>
      </c>
      <c r="H39" s="11">
        <v>10</v>
      </c>
      <c r="I39" s="12">
        <v>7.0000000000000007E-2</v>
      </c>
      <c r="J39" s="164">
        <v>988.00651285249103</v>
      </c>
      <c r="K39" s="13">
        <v>0</v>
      </c>
      <c r="L39" s="13">
        <v>0.11473999999999999</v>
      </c>
      <c r="M39" s="63">
        <v>81.436000000000007</v>
      </c>
      <c r="N39" s="14">
        <v>5.9452054794520546</v>
      </c>
      <c r="O39" s="14">
        <v>4.9314642567543538</v>
      </c>
      <c r="P39" s="159"/>
      <c r="Q39" s="64"/>
      <c r="R39" s="64"/>
      <c r="S39" s="64"/>
      <c r="T39" s="64"/>
      <c r="U39" s="64"/>
      <c r="V39" s="64"/>
      <c r="W39" s="64"/>
      <c r="X39" s="64"/>
      <c r="Y39" s="64"/>
    </row>
    <row r="40" spans="1:25" ht="42" customHeight="1" thickTop="1" x14ac:dyDescent="0.2">
      <c r="B40" s="123"/>
      <c r="C40" s="123"/>
      <c r="D40" s="189" t="s">
        <v>87</v>
      </c>
      <c r="E40" s="189"/>
      <c r="F40" s="189"/>
      <c r="G40" s="189"/>
      <c r="H40" s="189"/>
      <c r="I40" s="189"/>
      <c r="J40" s="124">
        <v>988.00651285249103</v>
      </c>
      <c r="K40" s="125"/>
      <c r="L40" s="125"/>
      <c r="M40" s="126"/>
      <c r="N40" s="127">
        <v>5.9452054794520546</v>
      </c>
      <c r="O40" s="127">
        <v>4.9314642567543538</v>
      </c>
      <c r="P40" s="160"/>
      <c r="Q40" s="64"/>
      <c r="S40" s="64"/>
      <c r="T40" s="64"/>
      <c r="U40" s="64"/>
      <c r="V40" s="64"/>
      <c r="W40" s="64"/>
      <c r="X40" s="64"/>
      <c r="Y40" s="64"/>
    </row>
    <row r="41" spans="1:25" ht="42" customHeight="1" x14ac:dyDescent="0.2">
      <c r="B41" s="123"/>
      <c r="C41" s="123"/>
      <c r="D41" s="177" t="s">
        <v>62</v>
      </c>
      <c r="E41" s="177"/>
      <c r="F41" s="177"/>
      <c r="G41" s="177"/>
      <c r="H41" s="177"/>
      <c r="I41" s="177"/>
      <c r="J41" s="124">
        <v>140042.89988768424</v>
      </c>
      <c r="K41" s="125"/>
      <c r="L41" s="125"/>
      <c r="M41" s="126"/>
      <c r="N41" s="129"/>
      <c r="O41" s="129"/>
      <c r="P41" s="161"/>
      <c r="Q41" s="64"/>
      <c r="R41" s="64"/>
      <c r="S41" s="90"/>
      <c r="T41" s="90"/>
      <c r="U41" s="90"/>
      <c r="V41" s="64"/>
      <c r="W41" s="64"/>
      <c r="X41" s="64"/>
      <c r="Y41" s="64"/>
    </row>
    <row r="42" spans="1:25" ht="42" customHeight="1" x14ac:dyDescent="0.2">
      <c r="B42" s="123"/>
      <c r="C42" s="123"/>
      <c r="D42" s="177" t="s">
        <v>4</v>
      </c>
      <c r="E42" s="177"/>
      <c r="F42" s="177"/>
      <c r="G42" s="177"/>
      <c r="H42" s="177"/>
      <c r="I42" s="177"/>
      <c r="J42" s="124">
        <v>144815.65909690384</v>
      </c>
      <c r="K42" s="125"/>
      <c r="L42" s="125"/>
      <c r="M42" s="126"/>
      <c r="N42" s="129"/>
      <c r="O42" s="130"/>
      <c r="P42" s="162"/>
      <c r="Q42" s="64"/>
      <c r="R42" s="64"/>
      <c r="S42" s="64"/>
      <c r="T42" s="64"/>
      <c r="U42" s="90"/>
      <c r="V42" s="64"/>
      <c r="W42" s="64"/>
      <c r="X42" s="64"/>
      <c r="Y42" s="64"/>
    </row>
    <row r="43" spans="1:25" ht="32.25" hidden="1" customHeight="1" x14ac:dyDescent="0.2">
      <c r="B43" s="122" t="s">
        <v>61</v>
      </c>
      <c r="C43" s="122"/>
      <c r="D43" s="122" t="s">
        <v>60</v>
      </c>
      <c r="E43" s="122"/>
      <c r="F43" s="122" t="s">
        <v>59</v>
      </c>
      <c r="G43" s="122"/>
      <c r="H43" s="122" t="s">
        <v>58</v>
      </c>
      <c r="I43" s="122" t="s">
        <v>57</v>
      </c>
      <c r="J43" s="122" t="s">
        <v>56</v>
      </c>
      <c r="K43" s="122"/>
      <c r="L43" s="122" t="s">
        <v>55</v>
      </c>
      <c r="M43" s="122" t="s">
        <v>54</v>
      </c>
      <c r="N43" s="122" t="s">
        <v>53</v>
      </c>
      <c r="O43" s="122"/>
      <c r="P43" s="122"/>
      <c r="Q43" s="64"/>
      <c r="R43" s="91"/>
      <c r="S43" s="64"/>
      <c r="T43" s="64"/>
      <c r="U43" s="64"/>
      <c r="V43" s="64"/>
      <c r="W43" s="92"/>
      <c r="X43" s="64"/>
      <c r="Y43" s="64"/>
    </row>
    <row r="44" spans="1:25" ht="66.75" hidden="1" customHeight="1" x14ac:dyDescent="0.2">
      <c r="B44" s="184"/>
      <c r="C44" s="184"/>
      <c r="D44" s="185" t="s">
        <v>52</v>
      </c>
      <c r="E44" s="186"/>
      <c r="F44" s="187" t="s">
        <v>51</v>
      </c>
      <c r="G44" s="188"/>
      <c r="H44" s="11">
        <v>2</v>
      </c>
      <c r="I44" s="22">
        <v>5.5E-2</v>
      </c>
      <c r="J44" s="200">
        <v>0</v>
      </c>
      <c r="K44" s="200"/>
      <c r="L44" s="13">
        <v>0</v>
      </c>
      <c r="M44" s="14">
        <v>0</v>
      </c>
      <c r="N44" s="14">
        <v>0</v>
      </c>
      <c r="O44" s="14"/>
      <c r="P44" s="158"/>
      <c r="Q44" s="64"/>
      <c r="R44" s="93"/>
      <c r="S44" s="94"/>
      <c r="T44" s="94"/>
      <c r="U44" s="94"/>
      <c r="V44" s="94"/>
      <c r="W44" s="95"/>
      <c r="X44" s="64"/>
      <c r="Y44" s="64"/>
    </row>
    <row r="45" spans="1:25" ht="42" hidden="1" customHeight="1" x14ac:dyDescent="0.2">
      <c r="B45" s="120" t="s">
        <v>50</v>
      </c>
      <c r="C45" s="120"/>
      <c r="D45" s="31"/>
      <c r="E45" s="31"/>
      <c r="F45" s="31"/>
      <c r="G45" s="31"/>
      <c r="H45" s="31"/>
      <c r="I45" s="31"/>
      <c r="J45" s="31"/>
      <c r="K45" s="31"/>
      <c r="L45" s="31"/>
      <c r="M45" s="31"/>
      <c r="N45" s="31"/>
      <c r="O45" s="31"/>
      <c r="P45" s="31"/>
      <c r="Q45" s="64"/>
      <c r="R45" s="64"/>
      <c r="S45" s="64"/>
      <c r="T45" s="64"/>
      <c r="U45" s="64"/>
      <c r="V45" s="64"/>
      <c r="W45" s="64"/>
      <c r="X45" s="64"/>
      <c r="Y45" s="64"/>
    </row>
    <row r="46" spans="1:25" ht="42" hidden="1" customHeight="1" x14ac:dyDescent="0.2">
      <c r="B46" s="121"/>
      <c r="C46" s="121"/>
      <c r="D46" s="31"/>
      <c r="E46" s="31"/>
      <c r="F46" s="31"/>
      <c r="G46" s="31"/>
      <c r="H46" s="31"/>
      <c r="I46" s="31"/>
      <c r="J46" s="31"/>
      <c r="K46" s="31"/>
      <c r="L46" s="31"/>
      <c r="M46" s="31"/>
      <c r="N46" s="31"/>
      <c r="O46" s="31"/>
      <c r="P46" s="31"/>
      <c r="Q46" s="86"/>
      <c r="R46" s="64"/>
      <c r="S46" s="64"/>
      <c r="T46" s="64"/>
      <c r="U46" s="64"/>
      <c r="V46" s="64"/>
      <c r="W46" s="96"/>
      <c r="X46" s="64"/>
      <c r="Y46" s="64"/>
    </row>
    <row r="47" spans="1:25" ht="18" x14ac:dyDescent="0.2">
      <c r="A47" s="64"/>
      <c r="B47" s="64"/>
      <c r="C47" s="64"/>
      <c r="D47" s="65"/>
      <c r="E47" s="65"/>
      <c r="F47" s="65"/>
      <c r="G47" s="65"/>
      <c r="H47" s="65"/>
      <c r="I47" s="65"/>
      <c r="J47" s="65"/>
      <c r="K47" s="65"/>
      <c r="L47" s="65"/>
      <c r="M47" s="65"/>
      <c r="N47" s="65"/>
      <c r="O47" s="65"/>
      <c r="P47" s="65"/>
      <c r="Q47" s="64"/>
      <c r="R47" s="64"/>
      <c r="S47" s="64"/>
      <c r="T47" s="64"/>
      <c r="U47" s="64"/>
      <c r="V47" s="64"/>
      <c r="W47" s="66"/>
      <c r="X47" s="64"/>
      <c r="Y47" s="64"/>
    </row>
    <row r="48" spans="1:25" ht="18" customHeight="1" x14ac:dyDescent="0.2">
      <c r="A48" s="64"/>
      <c r="B48" s="64"/>
      <c r="C48" s="64"/>
      <c r="D48" s="64"/>
      <c r="E48" s="64"/>
      <c r="F48" s="64"/>
      <c r="G48" s="64"/>
      <c r="H48" s="64"/>
      <c r="I48" s="64"/>
      <c r="J48" s="64"/>
      <c r="K48" s="64"/>
      <c r="L48" s="67"/>
      <c r="M48" s="64"/>
      <c r="N48" s="66"/>
      <c r="O48" s="64"/>
      <c r="P48" s="64"/>
      <c r="Q48" s="65"/>
      <c r="R48" s="64"/>
      <c r="S48" s="64"/>
      <c r="T48" s="64"/>
      <c r="U48" s="64"/>
      <c r="V48" s="64"/>
      <c r="W48" s="65"/>
      <c r="X48" s="64"/>
      <c r="Y48" s="64"/>
    </row>
    <row r="49" spans="1:25" ht="18" x14ac:dyDescent="0.2">
      <c r="A49" s="64"/>
      <c r="B49" s="64"/>
      <c r="C49" s="64"/>
      <c r="D49" s="64"/>
      <c r="E49" s="64"/>
      <c r="F49" s="64"/>
      <c r="G49" s="64"/>
      <c r="H49" s="64"/>
      <c r="I49" s="64"/>
      <c r="J49" s="64"/>
      <c r="K49" s="64"/>
      <c r="L49" s="67"/>
      <c r="M49" s="64"/>
      <c r="N49" s="64"/>
      <c r="O49" s="64"/>
      <c r="P49" s="64"/>
      <c r="Q49" s="68"/>
      <c r="R49" s="64"/>
      <c r="S49" s="64"/>
      <c r="T49" s="64"/>
      <c r="U49" s="64"/>
      <c r="V49" s="64"/>
      <c r="W49" s="68"/>
      <c r="X49" s="64"/>
      <c r="Y49" s="64"/>
    </row>
    <row r="50" spans="1:25" ht="19.5" customHeight="1" x14ac:dyDescent="0.2">
      <c r="A50" s="64"/>
      <c r="B50" s="64"/>
      <c r="C50" s="64"/>
      <c r="D50" s="64"/>
      <c r="E50" s="64"/>
      <c r="F50" s="64"/>
      <c r="G50" s="64"/>
      <c r="H50" s="64"/>
      <c r="I50" s="64"/>
      <c r="J50" s="64"/>
      <c r="K50" s="64"/>
      <c r="L50" s="67"/>
      <c r="M50" s="64"/>
      <c r="N50" s="64"/>
      <c r="O50" s="64"/>
      <c r="P50" s="64"/>
      <c r="Q50" s="64"/>
      <c r="R50" s="64"/>
      <c r="S50" s="64"/>
      <c r="T50" s="64"/>
      <c r="U50" s="64"/>
      <c r="V50" s="64"/>
      <c r="W50" s="64"/>
      <c r="X50" s="64"/>
      <c r="Y50" s="64"/>
    </row>
    <row r="51" spans="1:25" ht="18" customHeight="1" x14ac:dyDescent="0.2">
      <c r="A51" s="64"/>
      <c r="B51" s="64"/>
      <c r="C51" s="64"/>
      <c r="D51" s="64"/>
      <c r="E51" s="64"/>
      <c r="F51" s="64"/>
      <c r="G51" s="64"/>
      <c r="H51" s="64"/>
      <c r="I51" s="64"/>
      <c r="J51" s="64"/>
      <c r="K51" s="64"/>
      <c r="L51" s="67"/>
      <c r="M51" s="64"/>
      <c r="N51" s="64"/>
      <c r="O51" s="64"/>
      <c r="P51" s="64"/>
      <c r="Q51" s="64"/>
      <c r="R51" s="64"/>
      <c r="S51" s="64"/>
      <c r="T51" s="64"/>
      <c r="U51" s="64"/>
      <c r="V51" s="64"/>
      <c r="W51" s="64"/>
      <c r="X51" s="64"/>
      <c r="Y51" s="64"/>
    </row>
    <row r="52" spans="1:25" ht="18" x14ac:dyDescent="0.2">
      <c r="A52" s="64"/>
      <c r="B52" s="64"/>
      <c r="C52" s="64"/>
      <c r="D52" s="64"/>
      <c r="E52" s="64"/>
      <c r="F52" s="64"/>
      <c r="G52" s="64"/>
      <c r="H52" s="64"/>
      <c r="I52" s="64"/>
      <c r="J52" s="64"/>
      <c r="K52" s="64"/>
      <c r="L52" s="67"/>
      <c r="M52" s="64"/>
      <c r="N52" s="64"/>
      <c r="O52" s="64"/>
      <c r="P52" s="64"/>
      <c r="Q52" s="64"/>
      <c r="R52" s="64"/>
      <c r="S52" s="64"/>
      <c r="T52" s="64"/>
      <c r="U52" s="64"/>
      <c r="V52" s="68"/>
      <c r="W52" s="68"/>
      <c r="X52" s="64"/>
      <c r="Y52" s="64"/>
    </row>
    <row r="53" spans="1:25" ht="20.25" customHeight="1" x14ac:dyDescent="0.2">
      <c r="A53" s="64"/>
      <c r="B53" s="64"/>
      <c r="C53" s="64"/>
      <c r="D53" s="64"/>
      <c r="E53" s="64"/>
      <c r="F53" s="64"/>
      <c r="G53" s="64"/>
      <c r="H53" s="64"/>
      <c r="I53" s="64"/>
      <c r="J53" s="64"/>
      <c r="K53" s="64"/>
      <c r="L53" s="67"/>
      <c r="M53" s="64"/>
      <c r="N53" s="64"/>
      <c r="O53" s="64"/>
      <c r="P53" s="64"/>
      <c r="Q53" s="64"/>
      <c r="R53" s="64"/>
      <c r="S53" s="64"/>
      <c r="T53" s="64"/>
      <c r="U53" s="64"/>
      <c r="V53" s="64"/>
      <c r="W53" s="64"/>
      <c r="X53" s="64"/>
      <c r="Y53" s="64"/>
    </row>
    <row r="54" spans="1:25" ht="18" x14ac:dyDescent="0.2">
      <c r="A54" s="64"/>
      <c r="B54" s="64"/>
      <c r="C54" s="64"/>
      <c r="D54" s="64"/>
      <c r="E54" s="64"/>
      <c r="F54" s="64"/>
      <c r="G54" s="64"/>
      <c r="H54" s="64"/>
      <c r="I54" s="64"/>
      <c r="J54" s="64"/>
      <c r="K54" s="64"/>
      <c r="L54" s="67"/>
      <c r="M54" s="64"/>
      <c r="N54" s="64"/>
      <c r="O54" s="64"/>
      <c r="P54" s="64"/>
      <c r="Q54" s="64"/>
      <c r="R54" s="64"/>
      <c r="S54" s="64"/>
      <c r="T54" s="64"/>
      <c r="U54" s="64"/>
      <c r="V54" s="64"/>
      <c r="W54" s="69"/>
      <c r="X54" s="64"/>
      <c r="Y54" s="64"/>
    </row>
    <row r="55" spans="1:25" ht="18" x14ac:dyDescent="0.2">
      <c r="A55" s="64"/>
      <c r="B55" s="65"/>
      <c r="C55" s="65"/>
      <c r="D55" s="65"/>
      <c r="E55" s="65"/>
      <c r="F55" s="65"/>
      <c r="G55" s="65"/>
      <c r="H55" s="65"/>
      <c r="I55" s="65"/>
      <c r="J55" s="70"/>
      <c r="K55" s="71"/>
      <c r="L55" s="72"/>
      <c r="M55" s="73"/>
      <c r="N55" s="71"/>
      <c r="O55" s="64"/>
      <c r="P55" s="64"/>
      <c r="Q55" s="64"/>
      <c r="R55" s="64"/>
      <c r="S55" s="64"/>
      <c r="T55" s="64"/>
      <c r="U55" s="64"/>
      <c r="V55" s="64"/>
      <c r="W55" s="64"/>
      <c r="X55" s="64"/>
      <c r="Y55" s="64"/>
    </row>
    <row r="56" spans="1:25" ht="19.5" customHeight="1" x14ac:dyDescent="0.2">
      <c r="A56" s="64"/>
      <c r="B56" s="65"/>
      <c r="C56" s="65"/>
      <c r="D56" s="65"/>
      <c r="E56" s="65"/>
      <c r="F56" s="64"/>
      <c r="G56" s="64"/>
      <c r="H56" s="64"/>
      <c r="I56" s="64"/>
      <c r="J56" s="64"/>
      <c r="K56" s="64"/>
      <c r="L56" s="67"/>
      <c r="M56" s="64"/>
      <c r="N56" s="64"/>
      <c r="O56" s="64"/>
      <c r="P56" s="64"/>
      <c r="Q56" s="64"/>
      <c r="R56" s="64"/>
      <c r="S56" s="64"/>
      <c r="T56" s="64"/>
      <c r="U56" s="64"/>
      <c r="V56" s="64"/>
      <c r="W56" s="64"/>
      <c r="X56" s="64"/>
      <c r="Y56" s="64"/>
    </row>
    <row r="57" spans="1:25" ht="18" x14ac:dyDescent="0.2">
      <c r="A57" s="64"/>
      <c r="B57" s="64"/>
      <c r="C57" s="64"/>
      <c r="D57" s="64"/>
      <c r="E57" s="64"/>
      <c r="F57" s="64"/>
      <c r="G57" s="64"/>
      <c r="H57" s="64"/>
      <c r="I57" s="64"/>
      <c r="J57" s="64"/>
      <c r="K57" s="64"/>
      <c r="L57" s="74"/>
      <c r="M57" s="64"/>
      <c r="N57" s="64"/>
      <c r="O57" s="64"/>
      <c r="P57" s="64"/>
      <c r="Q57" s="64"/>
      <c r="R57" s="64"/>
      <c r="S57" s="64"/>
      <c r="T57" s="64"/>
      <c r="U57" s="64"/>
      <c r="V57" s="64"/>
      <c r="W57" s="64"/>
      <c r="X57" s="64"/>
      <c r="Y57" s="64"/>
    </row>
    <row r="58" spans="1:25" ht="19.5" customHeight="1" x14ac:dyDescent="0.2">
      <c r="A58" s="64"/>
      <c r="B58" s="64"/>
      <c r="C58" s="64"/>
      <c r="D58" s="64"/>
      <c r="E58" s="64"/>
      <c r="F58" s="64"/>
      <c r="G58" s="65"/>
      <c r="H58" s="64"/>
      <c r="I58" s="64"/>
      <c r="J58" s="64"/>
      <c r="K58" s="64"/>
      <c r="L58" s="67"/>
      <c r="M58" s="64"/>
      <c r="N58" s="64"/>
      <c r="O58" s="64"/>
      <c r="P58" s="64"/>
      <c r="Q58" s="64"/>
      <c r="R58" s="64"/>
      <c r="S58" s="64"/>
      <c r="T58" s="64"/>
      <c r="U58" s="64"/>
      <c r="V58" s="64"/>
      <c r="W58" s="64"/>
      <c r="X58" s="64"/>
      <c r="Y58" s="64"/>
    </row>
    <row r="59" spans="1:25" ht="23.25" customHeight="1" x14ac:dyDescent="0.2">
      <c r="A59" s="64"/>
      <c r="B59" s="64"/>
      <c r="C59" s="64"/>
      <c r="D59" s="64"/>
      <c r="E59" s="64"/>
      <c r="F59" s="64"/>
      <c r="G59" s="75"/>
      <c r="H59" s="64"/>
      <c r="I59" s="64"/>
      <c r="J59" s="64"/>
      <c r="K59" s="64"/>
      <c r="L59" s="67"/>
      <c r="M59" s="64"/>
      <c r="N59" s="64"/>
      <c r="O59" s="64"/>
      <c r="P59" s="64"/>
      <c r="Q59" s="64"/>
      <c r="R59" s="64"/>
      <c r="S59" s="64"/>
      <c r="T59" s="64"/>
      <c r="U59" s="64"/>
      <c r="V59" s="64"/>
      <c r="W59" s="64"/>
      <c r="X59" s="64"/>
      <c r="Y59" s="64"/>
    </row>
    <row r="60" spans="1:25" ht="18" x14ac:dyDescent="0.2">
      <c r="A60" s="64"/>
      <c r="B60" s="64"/>
      <c r="C60" s="64"/>
      <c r="D60" s="64"/>
      <c r="E60" s="64"/>
      <c r="F60" s="64"/>
      <c r="G60" s="75"/>
      <c r="H60" s="64"/>
      <c r="I60" s="64"/>
      <c r="J60" s="64"/>
      <c r="K60" s="64"/>
      <c r="L60" s="67"/>
      <c r="M60" s="64"/>
      <c r="N60" s="64"/>
      <c r="O60" s="64"/>
      <c r="P60" s="64"/>
      <c r="Q60" s="64"/>
      <c r="R60" s="64"/>
      <c r="S60" s="64"/>
      <c r="T60" s="64"/>
      <c r="U60" s="64"/>
      <c r="V60" s="64"/>
      <c r="W60" s="64"/>
      <c r="X60" s="64"/>
      <c r="Y60" s="64"/>
    </row>
    <row r="61" spans="1:25" ht="18" customHeight="1" x14ac:dyDescent="0.2">
      <c r="A61" s="64"/>
      <c r="B61" s="64"/>
      <c r="C61" s="64"/>
      <c r="D61" s="64"/>
      <c r="E61" s="64"/>
      <c r="F61" s="64"/>
      <c r="G61" s="75"/>
      <c r="H61" s="64"/>
      <c r="I61" s="64"/>
      <c r="J61" s="64"/>
      <c r="K61" s="64"/>
      <c r="L61" s="67"/>
      <c r="M61" s="64"/>
      <c r="N61" s="64"/>
      <c r="O61" s="64"/>
      <c r="P61" s="64"/>
      <c r="Q61" s="64"/>
      <c r="R61" s="64"/>
      <c r="S61" s="64"/>
      <c r="T61" s="64"/>
      <c r="U61" s="64"/>
      <c r="V61" s="64"/>
      <c r="W61" s="64"/>
      <c r="X61" s="64"/>
      <c r="Y61" s="64"/>
    </row>
    <row r="62" spans="1:25" ht="18" customHeight="1" x14ac:dyDescent="0.2">
      <c r="A62" s="64"/>
      <c r="B62" s="64"/>
      <c r="C62" s="64"/>
      <c r="D62" s="64"/>
      <c r="E62" s="64"/>
      <c r="F62" s="64"/>
      <c r="G62" s="75"/>
      <c r="H62" s="64"/>
      <c r="I62" s="64"/>
      <c r="J62" s="64"/>
      <c r="K62" s="64"/>
      <c r="L62" s="67"/>
      <c r="M62" s="64"/>
      <c r="N62" s="64"/>
      <c r="O62" s="64"/>
      <c r="P62" s="64"/>
      <c r="Q62" s="64"/>
      <c r="R62" s="64"/>
      <c r="S62" s="64"/>
      <c r="T62" s="64"/>
      <c r="U62" s="64"/>
      <c r="V62" s="64"/>
      <c r="W62" s="64"/>
      <c r="X62" s="64"/>
      <c r="Y62" s="64"/>
    </row>
    <row r="63" spans="1:25" ht="21.75" customHeight="1" x14ac:dyDescent="0.2">
      <c r="A63" s="64"/>
      <c r="B63" s="64"/>
      <c r="C63" s="64"/>
      <c r="D63" s="64"/>
      <c r="E63" s="64"/>
      <c r="F63" s="64"/>
      <c r="G63" s="75"/>
      <c r="H63" s="76"/>
      <c r="I63" s="64"/>
      <c r="J63" s="64"/>
      <c r="K63" s="64"/>
      <c r="L63" s="67"/>
      <c r="M63" s="64"/>
      <c r="N63" s="64"/>
      <c r="O63" s="64"/>
      <c r="P63" s="64"/>
      <c r="Q63" s="64"/>
      <c r="R63" s="64"/>
      <c r="S63" s="64"/>
      <c r="T63" s="64"/>
      <c r="U63" s="64"/>
      <c r="V63" s="64"/>
      <c r="W63" s="64"/>
      <c r="X63" s="64"/>
      <c r="Y63" s="64"/>
    </row>
    <row r="64" spans="1:25" ht="27.75" customHeight="1" x14ac:dyDescent="0.2">
      <c r="A64" s="64"/>
      <c r="B64" s="64"/>
      <c r="C64" s="64"/>
      <c r="D64" s="64"/>
      <c r="E64" s="64"/>
      <c r="F64" s="64"/>
      <c r="G64" s="75"/>
      <c r="H64" s="64"/>
      <c r="I64" s="64"/>
      <c r="J64" s="64"/>
      <c r="K64" s="64"/>
      <c r="L64" s="74"/>
      <c r="M64" s="64"/>
      <c r="N64" s="64"/>
      <c r="O64" s="64"/>
      <c r="P64" s="64"/>
      <c r="Q64" s="64"/>
      <c r="R64" s="64"/>
      <c r="S64" s="64"/>
      <c r="T64" s="64"/>
      <c r="U64" s="64"/>
      <c r="V64" s="64"/>
      <c r="W64" s="64"/>
      <c r="X64" s="64"/>
      <c r="Y64" s="64"/>
    </row>
    <row r="65" spans="1:26" ht="23.25" customHeight="1" x14ac:dyDescent="0.2">
      <c r="A65" s="64"/>
      <c r="B65" s="64"/>
      <c r="C65" s="64"/>
      <c r="D65" s="64"/>
      <c r="E65" s="64"/>
      <c r="F65" s="64"/>
      <c r="G65" s="75"/>
      <c r="H65" s="64"/>
      <c r="I65" s="64"/>
      <c r="J65" s="64"/>
      <c r="K65" s="64"/>
      <c r="L65" s="74"/>
      <c r="M65" s="64"/>
      <c r="N65" s="64"/>
      <c r="O65" s="64"/>
      <c r="P65" s="64"/>
      <c r="Q65" s="64"/>
      <c r="R65" s="64"/>
      <c r="S65" s="64"/>
      <c r="T65" s="64"/>
      <c r="U65" s="64"/>
      <c r="V65" s="64"/>
      <c r="W65" s="64"/>
      <c r="X65" s="64"/>
      <c r="Y65" s="64"/>
      <c r="Z65" s="32"/>
    </row>
    <row r="66" spans="1:26" ht="37.5" customHeight="1" thickBot="1" x14ac:dyDescent="0.25">
      <c r="B66" s="131"/>
      <c r="C66" s="169">
        <v>2025</v>
      </c>
      <c r="D66" s="169">
        <v>2026</v>
      </c>
      <c r="E66" s="169">
        <v>2027</v>
      </c>
      <c r="F66" s="169">
        <v>2028</v>
      </c>
      <c r="G66" s="169">
        <v>2029</v>
      </c>
      <c r="H66" s="169">
        <v>2030</v>
      </c>
      <c r="I66" s="169">
        <v>2031</v>
      </c>
      <c r="J66" s="169">
        <v>2032</v>
      </c>
      <c r="K66" s="169">
        <v>2033</v>
      </c>
      <c r="L66" s="169">
        <v>2034</v>
      </c>
      <c r="M66" s="169">
        <v>2035</v>
      </c>
      <c r="N66" s="169">
        <v>2036</v>
      </c>
      <c r="O66" s="169">
        <v>2037</v>
      </c>
      <c r="P66" s="169">
        <v>2040</v>
      </c>
      <c r="Q66" s="169">
        <v>2041</v>
      </c>
      <c r="R66" s="169">
        <v>2042</v>
      </c>
      <c r="S66" s="169">
        <v>2046</v>
      </c>
      <c r="T66" s="169">
        <v>2049</v>
      </c>
      <c r="U66" s="169">
        <v>2050</v>
      </c>
      <c r="V66" s="169">
        <v>2055</v>
      </c>
      <c r="W66" s="169" t="s">
        <v>5</v>
      </c>
    </row>
    <row r="67" spans="1:26" s="33" customFormat="1" ht="58.5" customHeight="1" thickTop="1" thickBot="1" x14ac:dyDescent="0.25">
      <c r="B67" s="145" t="s">
        <v>79</v>
      </c>
      <c r="C67" s="164">
        <v>4660.8051225201507</v>
      </c>
      <c r="D67" s="164">
        <v>8089.5083489226081</v>
      </c>
      <c r="E67" s="164">
        <v>4713.963578835539</v>
      </c>
      <c r="F67" s="164">
        <v>8720.6546802466582</v>
      </c>
      <c r="G67" s="164">
        <v>168.20587080533039</v>
      </c>
      <c r="H67" s="164">
        <v>6341.4475161089176</v>
      </c>
      <c r="I67" s="164">
        <v>8155.6880759370888</v>
      </c>
      <c r="J67" s="164">
        <v>6464.9592369338789</v>
      </c>
      <c r="K67" s="164">
        <v>6429.906048638537</v>
      </c>
      <c r="L67" s="164">
        <v>6578.5150234416506</v>
      </c>
      <c r="M67" s="164"/>
      <c r="N67" s="164">
        <v>6596.1972793828963</v>
      </c>
      <c r="O67" s="164"/>
      <c r="P67" s="14">
        <v>77.484468463474911</v>
      </c>
      <c r="Q67" s="164">
        <v>827.71764421737225</v>
      </c>
      <c r="R67" s="164">
        <v>11625.455761103029</v>
      </c>
      <c r="S67" s="164"/>
      <c r="T67" s="164">
        <v>8072.7871092041851</v>
      </c>
      <c r="U67" s="164"/>
      <c r="V67" s="164">
        <v>1042.6826254407724</v>
      </c>
      <c r="W67" s="34">
        <v>88565.978390202086</v>
      </c>
      <c r="Y67" s="1"/>
      <c r="Z67" s="1"/>
    </row>
    <row r="68" spans="1:26" s="33" customFormat="1" ht="57" customHeight="1" thickTop="1" thickBot="1" x14ac:dyDescent="0.25">
      <c r="B68" s="144" t="s">
        <v>31</v>
      </c>
      <c r="C68" s="19">
        <v>1803.6273572836326</v>
      </c>
      <c r="D68" s="19"/>
      <c r="E68" s="19">
        <v>5947.5833057269674</v>
      </c>
      <c r="F68" s="19"/>
      <c r="G68" s="19">
        <v>6627.6668630440436</v>
      </c>
      <c r="H68" s="19"/>
      <c r="I68" s="19"/>
      <c r="J68" s="19"/>
      <c r="K68" s="19">
        <v>3950.4267514006337</v>
      </c>
      <c r="L68" s="19"/>
      <c r="M68" s="19">
        <v>8604.3664924401946</v>
      </c>
      <c r="N68" s="19"/>
      <c r="O68" s="19">
        <v>9930.009959901523</v>
      </c>
      <c r="P68" s="19"/>
      <c r="Q68" s="19"/>
      <c r="R68" s="19"/>
      <c r="S68" s="19">
        <v>8732.0501628213133</v>
      </c>
      <c r="T68" s="19"/>
      <c r="U68" s="19">
        <v>10653.949814083466</v>
      </c>
      <c r="V68" s="19"/>
      <c r="W68" s="35">
        <v>56249.680706701765</v>
      </c>
      <c r="Y68" s="1"/>
      <c r="Z68" s="1"/>
    </row>
    <row r="69" spans="1:26" s="33" customFormat="1" ht="57" hidden="1" customHeight="1" x14ac:dyDescent="0.25">
      <c r="B69" s="132" t="s">
        <v>49</v>
      </c>
      <c r="C69" s="36"/>
      <c r="D69" s="37"/>
      <c r="E69" s="38"/>
      <c r="F69" s="36"/>
      <c r="G69" s="36"/>
      <c r="H69" s="36"/>
      <c r="I69" s="36"/>
      <c r="J69" s="36"/>
      <c r="K69" s="36"/>
      <c r="L69" s="36"/>
      <c r="M69" s="19"/>
      <c r="N69" s="19"/>
      <c r="O69" s="19"/>
      <c r="P69" s="19"/>
      <c r="Q69" s="19"/>
      <c r="R69" s="19"/>
      <c r="S69" s="19"/>
      <c r="T69" s="39"/>
      <c r="U69" s="19"/>
      <c r="V69" s="39"/>
      <c r="W69" s="39"/>
      <c r="Y69" s="1"/>
      <c r="Z69" s="1"/>
    </row>
    <row r="70" spans="1:26" s="33" customFormat="1" ht="57" customHeight="1" thickTop="1" thickBot="1" x14ac:dyDescent="0.25">
      <c r="B70" s="144" t="s">
        <v>5</v>
      </c>
      <c r="C70" s="40">
        <v>6464.4324798037833</v>
      </c>
      <c r="D70" s="40">
        <v>8089.5083489226081</v>
      </c>
      <c r="E70" s="40">
        <v>10661.546884562507</v>
      </c>
      <c r="F70" s="40">
        <v>8720.6546802466582</v>
      </c>
      <c r="G70" s="40">
        <v>6795.8727338493736</v>
      </c>
      <c r="H70" s="40">
        <v>6341.4475161089176</v>
      </c>
      <c r="I70" s="40">
        <v>8155.6880759370888</v>
      </c>
      <c r="J70" s="40">
        <v>6464.9592369338789</v>
      </c>
      <c r="K70" s="40">
        <v>10380.33280003917</v>
      </c>
      <c r="L70" s="40">
        <v>6578.5150234416506</v>
      </c>
      <c r="M70" s="40">
        <v>8604.3664924401946</v>
      </c>
      <c r="N70" s="40">
        <v>6596.1972793828963</v>
      </c>
      <c r="O70" s="40">
        <v>9930.009959901523</v>
      </c>
      <c r="P70" s="224">
        <v>77.484468463474911</v>
      </c>
      <c r="Q70" s="40">
        <v>827.71764421737225</v>
      </c>
      <c r="R70" s="40">
        <v>11625.455761103029</v>
      </c>
      <c r="S70" s="40">
        <v>8732.0501628213133</v>
      </c>
      <c r="T70" s="40">
        <v>8072.7871092041851</v>
      </c>
      <c r="U70" s="40">
        <v>10653.949814083466</v>
      </c>
      <c r="V70" s="40">
        <v>1042.6826254407724</v>
      </c>
      <c r="W70" s="40">
        <v>144815.65909690387</v>
      </c>
      <c r="Y70" s="23"/>
      <c r="Z70" s="1"/>
    </row>
    <row r="71" spans="1:26" s="33" customFormat="1" ht="58.5" customHeight="1" thickTop="1" x14ac:dyDescent="0.2">
      <c r="B71" s="145" t="s">
        <v>48</v>
      </c>
      <c r="C71" s="133">
        <v>4.4639043319742701E-2</v>
      </c>
      <c r="D71" s="133">
        <v>5.5860729422289118E-2</v>
      </c>
      <c r="E71" s="133">
        <v>7.3621505789151567E-2</v>
      </c>
      <c r="F71" s="133">
        <v>6.0219003487814837E-2</v>
      </c>
      <c r="G71" s="133">
        <v>4.692774784322111E-2</v>
      </c>
      <c r="H71" s="133">
        <v>4.3789791488401938E-2</v>
      </c>
      <c r="I71" s="133">
        <v>5.6317722315372562E-2</v>
      </c>
      <c r="J71" s="133">
        <v>4.4642680751864207E-2</v>
      </c>
      <c r="K71" s="133">
        <v>7.1679629570260334E-2</v>
      </c>
      <c r="L71" s="133">
        <v>4.5426820997580213E-2</v>
      </c>
      <c r="M71" s="133">
        <v>5.9415995107839514E-2</v>
      </c>
      <c r="N71" s="133">
        <v>4.554892282034935E-2</v>
      </c>
      <c r="O71" s="133">
        <v>6.8570001488974505E-2</v>
      </c>
      <c r="P71" s="133">
        <v>5.3505586997070484E-4</v>
      </c>
      <c r="Q71" s="133">
        <v>5.715663964651104E-3</v>
      </c>
      <c r="R71" s="133">
        <v>8.0277615235820721E-2</v>
      </c>
      <c r="S71" s="133">
        <v>6.0297693062172468E-2</v>
      </c>
      <c r="T71" s="133">
        <v>5.574526373423646E-2</v>
      </c>
      <c r="U71" s="133">
        <v>7.356904550601355E-2</v>
      </c>
      <c r="V71" s="133">
        <v>7.2000682242730251E-3</v>
      </c>
      <c r="W71" s="138">
        <v>0.99999999999999989</v>
      </c>
      <c r="Y71" s="1"/>
      <c r="Z71" s="1"/>
    </row>
    <row r="72" spans="1:26" s="41" customFormat="1" ht="18" customHeight="1" x14ac:dyDescent="0.2">
      <c r="B72" s="77" t="s">
        <v>47</v>
      </c>
      <c r="C72" s="79" t="s">
        <v>90</v>
      </c>
      <c r="D72" s="78"/>
      <c r="E72" s="78"/>
      <c r="F72" s="78"/>
      <c r="G72" s="79"/>
      <c r="H72" s="78"/>
      <c r="I72" s="78"/>
      <c r="J72" s="42"/>
      <c r="K72" s="42"/>
      <c r="L72" s="42"/>
      <c r="M72" s="42"/>
      <c r="V72" s="64"/>
      <c r="W72" s="64"/>
      <c r="Y72" s="1"/>
      <c r="Z72" s="1"/>
    </row>
    <row r="73" spans="1:26" ht="20.25" x14ac:dyDescent="0.2">
      <c r="B73" s="79" t="s">
        <v>46</v>
      </c>
      <c r="C73" s="80"/>
      <c r="D73" s="80"/>
      <c r="E73" s="80"/>
      <c r="F73" s="78"/>
      <c r="G73" s="80"/>
      <c r="H73" s="80"/>
      <c r="I73" s="80"/>
      <c r="J73" s="75"/>
      <c r="K73" s="75"/>
      <c r="L73" s="81"/>
      <c r="M73" s="81"/>
      <c r="N73" s="42"/>
      <c r="O73" s="42"/>
      <c r="P73" s="42"/>
      <c r="Q73" s="42"/>
      <c r="R73" s="42"/>
      <c r="S73" s="42"/>
      <c r="T73" s="42"/>
      <c r="U73" s="42"/>
      <c r="V73" s="42"/>
      <c r="W73" s="42"/>
      <c r="X73" s="64"/>
      <c r="Y73" s="42"/>
      <c r="Z73" s="42"/>
    </row>
    <row r="74" spans="1:26" ht="20.25" x14ac:dyDescent="0.2">
      <c r="B74" s="79" t="s">
        <v>45</v>
      </c>
      <c r="C74" s="79" t="s">
        <v>44</v>
      </c>
      <c r="D74" s="80"/>
      <c r="E74" s="80"/>
      <c r="F74" s="80"/>
      <c r="G74" s="79"/>
      <c r="H74" s="80"/>
      <c r="I74" s="80"/>
      <c r="J74" s="75"/>
      <c r="K74" s="64"/>
      <c r="L74" s="75"/>
      <c r="M74" s="64"/>
      <c r="N74" s="81"/>
      <c r="O74" s="82"/>
      <c r="P74" s="82"/>
      <c r="Q74" s="82"/>
      <c r="R74" s="64"/>
      <c r="S74" s="64"/>
      <c r="T74" s="64"/>
      <c r="U74" s="83"/>
      <c r="V74" s="83"/>
      <c r="W74" s="83"/>
      <c r="X74" s="64"/>
      <c r="Y74" s="43"/>
      <c r="Z74" s="43"/>
    </row>
    <row r="75" spans="1:26" ht="18" x14ac:dyDescent="0.2">
      <c r="B75" s="83"/>
      <c r="C75" s="83"/>
      <c r="D75" s="83"/>
      <c r="E75" s="83"/>
      <c r="F75" s="75"/>
      <c r="G75" s="75"/>
      <c r="H75" s="75"/>
      <c r="I75" s="83"/>
      <c r="J75" s="75"/>
      <c r="K75" s="75"/>
      <c r="L75" s="75"/>
      <c r="M75" s="64"/>
      <c r="N75" s="75"/>
      <c r="O75" s="75"/>
      <c r="P75" s="75"/>
      <c r="Q75" s="75"/>
      <c r="R75" s="82"/>
      <c r="S75" s="82"/>
      <c r="T75" s="82"/>
      <c r="U75" s="82"/>
      <c r="V75" s="64"/>
      <c r="W75" s="83"/>
      <c r="X75" s="84"/>
      <c r="Y75" s="44"/>
      <c r="Z75" s="44"/>
    </row>
    <row r="76" spans="1:26" ht="21" customHeight="1" x14ac:dyDescent="0.2">
      <c r="B76" s="64"/>
      <c r="C76" s="64"/>
      <c r="D76" s="64"/>
      <c r="E76" s="64"/>
      <c r="F76" s="64"/>
      <c r="G76" s="75"/>
      <c r="H76" s="64"/>
      <c r="I76" s="64"/>
      <c r="J76" s="64"/>
      <c r="K76" s="64"/>
      <c r="L76" s="74"/>
      <c r="M76" s="64"/>
      <c r="N76" s="64"/>
      <c r="O76" s="64"/>
      <c r="P76" s="64"/>
      <c r="Q76" s="64"/>
      <c r="R76" s="64"/>
      <c r="S76" s="64"/>
      <c r="T76" s="64"/>
      <c r="U76" s="64"/>
      <c r="V76" s="64"/>
      <c r="W76" s="64"/>
      <c r="X76" s="64"/>
    </row>
    <row r="77" spans="1:26" ht="21" customHeight="1" x14ac:dyDescent="0.2">
      <c r="B77" s="210" t="s">
        <v>6</v>
      </c>
      <c r="C77" s="211"/>
      <c r="D77" s="211"/>
      <c r="E77" s="211"/>
      <c r="F77" s="211"/>
      <c r="G77" s="211"/>
      <c r="H77" s="211"/>
      <c r="I77" s="211"/>
      <c r="J77" s="211"/>
      <c r="K77" s="211"/>
      <c r="L77" s="211"/>
      <c r="M77" s="211"/>
      <c r="N77" s="211"/>
      <c r="O77" s="211"/>
      <c r="P77" s="211"/>
      <c r="Q77" s="211"/>
      <c r="R77" s="211"/>
      <c r="S77" s="211"/>
      <c r="T77" s="211"/>
      <c r="U77" s="211"/>
      <c r="V77" s="211"/>
      <c r="W77" s="212"/>
      <c r="X77" s="64"/>
    </row>
    <row r="78" spans="1:26" ht="18.75" customHeight="1" x14ac:dyDescent="0.2">
      <c r="B78" s="213"/>
      <c r="C78" s="214"/>
      <c r="D78" s="214"/>
      <c r="E78" s="214"/>
      <c r="F78" s="214"/>
      <c r="G78" s="214"/>
      <c r="H78" s="214"/>
      <c r="I78" s="214"/>
      <c r="J78" s="214"/>
      <c r="K78" s="214"/>
      <c r="L78" s="214"/>
      <c r="M78" s="214"/>
      <c r="N78" s="214"/>
      <c r="O78" s="214"/>
      <c r="P78" s="214"/>
      <c r="Q78" s="214"/>
      <c r="R78" s="214"/>
      <c r="S78" s="214"/>
      <c r="T78" s="214"/>
      <c r="U78" s="214"/>
      <c r="V78" s="214"/>
      <c r="W78" s="215"/>
      <c r="X78" s="64"/>
    </row>
    <row r="79" spans="1:26" ht="18.75" customHeight="1" x14ac:dyDescent="0.2">
      <c r="B79" s="213"/>
      <c r="C79" s="214"/>
      <c r="D79" s="214"/>
      <c r="E79" s="214"/>
      <c r="F79" s="214"/>
      <c r="G79" s="214"/>
      <c r="H79" s="214"/>
      <c r="I79" s="214"/>
      <c r="J79" s="214"/>
      <c r="K79" s="214"/>
      <c r="L79" s="214"/>
      <c r="M79" s="214"/>
      <c r="N79" s="214"/>
      <c r="O79" s="214"/>
      <c r="P79" s="214"/>
      <c r="Q79" s="214"/>
      <c r="R79" s="214"/>
      <c r="S79" s="214"/>
      <c r="T79" s="214"/>
      <c r="U79" s="214"/>
      <c r="V79" s="214"/>
      <c r="W79" s="215"/>
      <c r="X79" s="64"/>
    </row>
    <row r="80" spans="1:26" ht="18.75" customHeight="1" x14ac:dyDescent="0.2">
      <c r="B80" s="213"/>
      <c r="C80" s="214"/>
      <c r="D80" s="214"/>
      <c r="E80" s="214"/>
      <c r="F80" s="214"/>
      <c r="G80" s="214"/>
      <c r="H80" s="214"/>
      <c r="I80" s="214"/>
      <c r="J80" s="214"/>
      <c r="K80" s="214"/>
      <c r="L80" s="214"/>
      <c r="M80" s="214"/>
      <c r="N80" s="214"/>
      <c r="O80" s="214"/>
      <c r="P80" s="214"/>
      <c r="Q80" s="214"/>
      <c r="R80" s="214"/>
      <c r="S80" s="214"/>
      <c r="T80" s="214"/>
      <c r="U80" s="214"/>
      <c r="V80" s="214"/>
      <c r="W80" s="215"/>
      <c r="X80" s="64"/>
    </row>
    <row r="81" spans="2:24" ht="49.5" customHeight="1" x14ac:dyDescent="0.2">
      <c r="B81" s="216"/>
      <c r="C81" s="217"/>
      <c r="D81" s="217"/>
      <c r="E81" s="217"/>
      <c r="F81" s="217"/>
      <c r="G81" s="217"/>
      <c r="H81" s="217"/>
      <c r="I81" s="217"/>
      <c r="J81" s="217"/>
      <c r="K81" s="217"/>
      <c r="L81" s="217"/>
      <c r="M81" s="217"/>
      <c r="N81" s="217"/>
      <c r="O81" s="217"/>
      <c r="P81" s="217"/>
      <c r="Q81" s="217"/>
      <c r="R81" s="217"/>
      <c r="S81" s="217"/>
      <c r="T81" s="217"/>
      <c r="U81" s="217"/>
      <c r="V81" s="217"/>
      <c r="W81" s="218"/>
      <c r="X81" s="64"/>
    </row>
    <row r="82" spans="2:24" ht="19.5" customHeight="1" x14ac:dyDescent="0.2">
      <c r="B82" s="85"/>
      <c r="C82" s="85"/>
      <c r="D82" s="85"/>
      <c r="E82" s="85"/>
      <c r="F82" s="85"/>
      <c r="G82" s="85"/>
      <c r="H82" s="85"/>
      <c r="I82" s="85"/>
      <c r="J82" s="85"/>
      <c r="K82" s="85"/>
      <c r="L82" s="85"/>
      <c r="M82" s="85"/>
      <c r="N82" s="85"/>
      <c r="O82" s="85"/>
      <c r="P82" s="85"/>
      <c r="Q82" s="85"/>
      <c r="R82" s="85"/>
      <c r="S82" s="85"/>
      <c r="T82" s="85"/>
      <c r="U82" s="85"/>
      <c r="V82" s="85"/>
      <c r="W82" s="85"/>
      <c r="X82" s="64"/>
    </row>
    <row r="83" spans="2:24" ht="18" x14ac:dyDescent="0.2">
      <c r="B83" s="64"/>
      <c r="C83" s="64"/>
      <c r="D83" s="64"/>
      <c r="E83" s="64"/>
      <c r="F83" s="64"/>
      <c r="G83" s="64"/>
      <c r="H83" s="64"/>
      <c r="I83" s="64"/>
      <c r="J83" s="64"/>
      <c r="K83" s="64"/>
      <c r="L83" s="64"/>
      <c r="M83" s="64"/>
      <c r="N83" s="64"/>
      <c r="O83" s="64"/>
      <c r="P83" s="64"/>
      <c r="Q83" s="64"/>
      <c r="R83" s="64"/>
      <c r="S83" s="64"/>
      <c r="T83" s="64"/>
      <c r="U83" s="64"/>
      <c r="V83" s="64"/>
      <c r="W83" s="64"/>
      <c r="X83" s="64"/>
    </row>
    <row r="84" spans="2:24" ht="19.5" customHeight="1" x14ac:dyDescent="0.2"/>
    <row r="184" spans="1:1" ht="0" hidden="1" customHeight="1" x14ac:dyDescent="0.2">
      <c r="A184" s="46" t="e">
        <v>#N/A</v>
      </c>
    </row>
    <row r="186" spans="1:1" ht="0" hidden="1" customHeight="1" x14ac:dyDescent="0.2">
      <c r="A186" s="1" t="e">
        <v>#N/A</v>
      </c>
    </row>
    <row r="199" spans="1:1" ht="0" hidden="1" customHeight="1" x14ac:dyDescent="0.2">
      <c r="A199" s="1">
        <v>0</v>
      </c>
    </row>
    <row r="244" spans="5:17" ht="0" hidden="1" customHeight="1" x14ac:dyDescent="0.2">
      <c r="E244" s="1" t="s">
        <v>7</v>
      </c>
    </row>
    <row r="245" spans="5:17" ht="0" hidden="1" customHeight="1" x14ac:dyDescent="0.2">
      <c r="E245" s="1" t="s">
        <v>7</v>
      </c>
    </row>
    <row r="249" spans="5:17" ht="0" hidden="1" customHeight="1" x14ac:dyDescent="0.2">
      <c r="I249" s="1">
        <v>4404999.7</v>
      </c>
      <c r="L249" s="1"/>
      <c r="Q249" s="47">
        <v>4404999.7</v>
      </c>
    </row>
    <row r="250" spans="5:17" ht="0" hidden="1" customHeight="1" x14ac:dyDescent="0.2">
      <c r="I250" s="1">
        <v>3849999.7</v>
      </c>
      <c r="L250" s="1"/>
      <c r="Q250" s="48">
        <v>3849999.7</v>
      </c>
    </row>
    <row r="251" spans="5:17" ht="0" hidden="1" customHeight="1" x14ac:dyDescent="0.2">
      <c r="I251" s="1">
        <v>2849999.9</v>
      </c>
      <c r="L251" s="1"/>
      <c r="Q251" s="47">
        <v>2849999.9</v>
      </c>
    </row>
    <row r="252" spans="5:17" ht="0" hidden="1" customHeight="1" x14ac:dyDescent="0.2">
      <c r="I252" s="1">
        <v>1499999.9</v>
      </c>
      <c r="L252" s="1"/>
      <c r="Q252" s="48">
        <v>1499999.9</v>
      </c>
    </row>
    <row r="253" spans="5:17" ht="0" hidden="1" customHeight="1" x14ac:dyDescent="0.2">
      <c r="I253" s="1">
        <v>3993634.1901624901</v>
      </c>
      <c r="L253" s="1"/>
      <c r="Q253" s="47">
        <v>3993634.1901624901</v>
      </c>
    </row>
    <row r="254" spans="5:17" ht="0" hidden="1" customHeight="1" x14ac:dyDescent="0.2">
      <c r="I254" s="1">
        <v>33486459.399999999</v>
      </c>
      <c r="L254" s="1"/>
      <c r="Q254" s="48">
        <v>33486459.399999999</v>
      </c>
    </row>
    <row r="255" spans="5:17" ht="0" hidden="1" customHeight="1" x14ac:dyDescent="0.2">
      <c r="I255" s="1">
        <v>25779227.5</v>
      </c>
      <c r="L255" s="1"/>
      <c r="Q255" s="47">
        <v>25779227.5</v>
      </c>
    </row>
    <row r="256" spans="5:17" ht="0" hidden="1" customHeight="1" x14ac:dyDescent="0.2">
      <c r="I256" s="1">
        <v>19952831.899999999</v>
      </c>
      <c r="L256" s="1"/>
      <c r="Q256" s="48">
        <v>19952831.899999999</v>
      </c>
    </row>
    <row r="257" spans="9:17" ht="0" hidden="1" customHeight="1" x14ac:dyDescent="0.2">
      <c r="I257" s="1">
        <v>28778993.899999999</v>
      </c>
      <c r="L257" s="1"/>
      <c r="Q257" s="47">
        <v>28778993.899999999</v>
      </c>
    </row>
    <row r="258" spans="9:17" ht="0" hidden="1" customHeight="1" x14ac:dyDescent="0.2">
      <c r="I258" s="1">
        <v>9346857.9000000004</v>
      </c>
      <c r="L258" s="1"/>
      <c r="Q258" s="48">
        <v>9346857.9000000004</v>
      </c>
    </row>
    <row r="259" spans="9:17" ht="0" hidden="1" customHeight="1" x14ac:dyDescent="0.2">
      <c r="I259" s="1">
        <v>31116142.199999999</v>
      </c>
      <c r="L259" s="1"/>
      <c r="Q259" s="47">
        <v>31116142.199999999</v>
      </c>
    </row>
    <row r="260" spans="9:17" ht="0" hidden="1" customHeight="1" x14ac:dyDescent="0.2">
      <c r="I260" s="1">
        <v>19279119.899999999</v>
      </c>
      <c r="L260" s="1"/>
      <c r="Q260" s="48">
        <v>19279119.899999999</v>
      </c>
    </row>
    <row r="261" spans="9:17" ht="0" hidden="1" customHeight="1" x14ac:dyDescent="0.2">
      <c r="I261" s="1">
        <v>20041003.699999999</v>
      </c>
      <c r="L261" s="1"/>
      <c r="Q261" s="47">
        <v>20041003.699999999</v>
      </c>
    </row>
    <row r="262" spans="9:17" ht="0" hidden="1" customHeight="1" x14ac:dyDescent="0.2">
      <c r="I262" s="1">
        <v>15852849.5</v>
      </c>
      <c r="L262" s="1"/>
      <c r="Q262" s="48">
        <v>15852849.5</v>
      </c>
    </row>
    <row r="263" spans="9:17" ht="0" hidden="1" customHeight="1" x14ac:dyDescent="0.2">
      <c r="L263" s="1"/>
      <c r="Q263" s="48">
        <v>13634743.710934501</v>
      </c>
    </row>
    <row r="264" spans="9:17" ht="0" hidden="1" customHeight="1" x14ac:dyDescent="0.2">
      <c r="L264" s="1"/>
      <c r="Q264" s="47">
        <v>28722926.36108252</v>
      </c>
    </row>
    <row r="265" spans="9:17" ht="0" hidden="1" customHeight="1" x14ac:dyDescent="0.2">
      <c r="L265" s="1"/>
      <c r="Q265" s="48">
        <v>10821057.201114999</v>
      </c>
    </row>
    <row r="266" spans="9:17" ht="0" hidden="1" customHeight="1" x14ac:dyDescent="0.2">
      <c r="L266" s="1"/>
      <c r="Q266" s="47">
        <v>18130534.675384603</v>
      </c>
    </row>
    <row r="267" spans="9:17" ht="0" hidden="1" customHeight="1" x14ac:dyDescent="0.2">
      <c r="L267" s="1"/>
      <c r="Q267" s="48">
        <v>1133099.3419571</v>
      </c>
    </row>
    <row r="268" spans="9:17" ht="0" hidden="1" customHeight="1" x14ac:dyDescent="0.2">
      <c r="L268" s="1"/>
      <c r="Q268" s="47">
        <v>11583052.339476099</v>
      </c>
    </row>
    <row r="269" spans="9:17" ht="0" hidden="1" customHeight="1" x14ac:dyDescent="0.2">
      <c r="I269" s="1">
        <v>13634743.710934501</v>
      </c>
      <c r="L269" s="1"/>
      <c r="Q269" s="48">
        <v>15982374.067907801</v>
      </c>
    </row>
    <row r="270" spans="9:17" ht="0" hidden="1" customHeight="1" x14ac:dyDescent="0.2">
      <c r="I270" s="1">
        <v>28722926.36108252</v>
      </c>
      <c r="L270" s="1"/>
      <c r="Q270" s="47">
        <v>7621421.5479605002</v>
      </c>
    </row>
    <row r="271" spans="9:17" ht="0" hidden="1" customHeight="1" x14ac:dyDescent="0.2">
      <c r="I271" s="1">
        <v>10821057.201114999</v>
      </c>
      <c r="Q271" s="48">
        <v>3978996.9184399</v>
      </c>
    </row>
    <row r="272" spans="9:17" ht="0" hidden="1" customHeight="1" x14ac:dyDescent="0.2">
      <c r="I272" s="1">
        <v>18130534.675384603</v>
      </c>
    </row>
    <row r="273" spans="9:9" ht="0" hidden="1" customHeight="1" x14ac:dyDescent="0.2">
      <c r="I273" s="1">
        <v>1133099.3419571</v>
      </c>
    </row>
    <row r="274" spans="9:9" ht="0" hidden="1" customHeight="1" x14ac:dyDescent="0.2">
      <c r="I274" s="1">
        <v>11583052.339476099</v>
      </c>
    </row>
    <row r="275" spans="9:9" ht="0" hidden="1" customHeight="1" x14ac:dyDescent="0.2">
      <c r="I275" s="1">
        <v>15982374.067907801</v>
      </c>
    </row>
    <row r="276" spans="9:9" ht="0" hidden="1" customHeight="1" x14ac:dyDescent="0.2">
      <c r="I276" s="1">
        <v>7621421.5479605002</v>
      </c>
    </row>
    <row r="277" spans="9:9" ht="0" hidden="1" customHeight="1" x14ac:dyDescent="0.2">
      <c r="I277" s="1">
        <v>3978996.9184399</v>
      </c>
    </row>
  </sheetData>
  <mergeCells count="17">
    <mergeCell ref="J44:K44"/>
    <mergeCell ref="B77:W81"/>
    <mergeCell ref="D38:I38"/>
    <mergeCell ref="D41:I41"/>
    <mergeCell ref="D42:I42"/>
    <mergeCell ref="B44:C44"/>
    <mergeCell ref="D44:E44"/>
    <mergeCell ref="F44:G44"/>
    <mergeCell ref="D39:E39"/>
    <mergeCell ref="D40:I40"/>
    <mergeCell ref="Q7:V7"/>
    <mergeCell ref="Q17:R17"/>
    <mergeCell ref="D29:E37"/>
    <mergeCell ref="D8:E11"/>
    <mergeCell ref="D12:I12"/>
    <mergeCell ref="D28:I28"/>
    <mergeCell ref="D13:E27"/>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Lina María Álvarez Ardila</cp:lastModifiedBy>
  <cp:lastPrinted>2024-02-22T19:40:38Z</cp:lastPrinted>
  <dcterms:created xsi:type="dcterms:W3CDTF">2020-07-28T21:56:05Z</dcterms:created>
  <dcterms:modified xsi:type="dcterms:W3CDTF">2025-04-21T18:23:43Z</dcterms:modified>
</cp:coreProperties>
</file>